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italianojuku.com\"/>
    </mc:Choice>
  </mc:AlternateContent>
  <xr:revisionPtr revIDLastSave="0" documentId="13_ncr:1_{1AEFC5F3-F7BB-4522-9773-85739F9CABB1}" xr6:coauthVersionLast="47" xr6:coauthVersionMax="47" xr10:uidLastSave="{00000000-0000-0000-0000-000000000000}"/>
  <bookViews>
    <workbookView xWindow="-120" yWindow="-120" windowWidth="20730" windowHeight="11160" xr2:uid="{7CD3AADE-CDD4-4EB5-B520-43032684DE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2" i="1" l="1"/>
  <c r="F11" i="1"/>
  <c r="H35" i="1"/>
  <c r="H36" i="1"/>
  <c r="H37" i="1"/>
  <c r="H38" i="1"/>
  <c r="H39" i="1"/>
  <c r="H34" i="1"/>
  <c r="H14" i="1"/>
  <c r="H15" i="1"/>
  <c r="H16" i="1"/>
  <c r="H17" i="1"/>
  <c r="H18" i="1"/>
  <c r="H13" i="1"/>
  <c r="H56" i="1" l="1"/>
  <c r="H57" i="1"/>
  <c r="H58" i="1"/>
  <c r="H59" i="1"/>
  <c r="H60" i="1"/>
  <c r="H55" i="1"/>
  <c r="H98" i="1"/>
  <c r="H99" i="1"/>
  <c r="H100" i="1"/>
  <c r="H101" i="1"/>
  <c r="H102" i="1"/>
  <c r="H97" i="1"/>
  <c r="H77" i="1"/>
  <c r="H78" i="1"/>
  <c r="H79" i="1"/>
  <c r="H80" i="1"/>
  <c r="H81" i="1"/>
  <c r="H76" i="1"/>
  <c r="H19" i="1"/>
  <c r="F95" i="1"/>
  <c r="F74" i="1"/>
  <c r="F53" i="1"/>
  <c r="F15" i="1" l="1"/>
  <c r="H20" i="1"/>
  <c r="F16" i="1"/>
  <c r="F17" i="1"/>
  <c r="F13" i="1"/>
  <c r="F18" i="1"/>
  <c r="F14" i="1"/>
  <c r="F20" i="1" l="1"/>
  <c r="H103" i="1" l="1"/>
  <c r="H82" i="1"/>
  <c r="H61" i="1"/>
  <c r="H40" i="1"/>
  <c r="H83" i="1" l="1"/>
  <c r="H62" i="1"/>
  <c r="H104" i="1"/>
  <c r="F57" i="1"/>
  <c r="F79" i="1"/>
  <c r="F99" i="1"/>
  <c r="F97" i="1"/>
  <c r="F101" i="1"/>
  <c r="F100" i="1"/>
  <c r="F98" i="1"/>
  <c r="F102" i="1"/>
  <c r="F76" i="1"/>
  <c r="F80" i="1"/>
  <c r="F81" i="1"/>
  <c r="F77" i="1"/>
  <c r="F78" i="1"/>
  <c r="F58" i="1"/>
  <c r="F59" i="1"/>
  <c r="F55" i="1"/>
  <c r="F60" i="1"/>
  <c r="F56" i="1"/>
  <c r="F37" i="1"/>
  <c r="F36" i="1"/>
  <c r="F35" i="1"/>
  <c r="H41" i="1"/>
  <c r="F39" i="1"/>
  <c r="F38" i="1"/>
  <c r="F62" i="1" l="1"/>
  <c r="F104" i="1"/>
  <c r="F83" i="1"/>
  <c r="F34" i="1"/>
  <c r="F41" i="1" l="1"/>
</calcChain>
</file>

<file path=xl/sharedStrings.xml><?xml version="1.0" encoding="utf-8"?>
<sst xmlns="http://schemas.openxmlformats.org/spreadsheetml/2006/main" count="119" uniqueCount="32">
  <si>
    <t>月</t>
  </si>
  <si>
    <t>月</t>
    <rPh sb="0" eb="1">
      <t>ツキ</t>
    </rPh>
    <phoneticPr fontId="1"/>
  </si>
  <si>
    <t>→</t>
    <phoneticPr fontId="1"/>
  </si>
  <si>
    <t>回</t>
    <rPh sb="0" eb="1">
      <t>カイ</t>
    </rPh>
    <phoneticPr fontId="1"/>
  </si>
  <si>
    <t>クラス番号＋お名前ID</t>
    <rPh sb="7" eb="9">
      <t>ナマエ</t>
    </rPh>
    <phoneticPr fontId="1"/>
  </si>
  <si>
    <t>初級18時クラス</t>
    <rPh sb="0" eb="2">
      <t>ショキュウ</t>
    </rPh>
    <rPh sb="4" eb="5">
      <t>ジ</t>
    </rPh>
    <phoneticPr fontId="1"/>
  </si>
  <si>
    <t>初級22時クラス</t>
    <rPh sb="0" eb="2">
      <t>ショキュウ</t>
    </rPh>
    <rPh sb="4" eb="5">
      <t>ジ</t>
    </rPh>
    <phoneticPr fontId="1"/>
  </si>
  <si>
    <t>中級クラス</t>
    <rPh sb="0" eb="2">
      <t>チュウキュウ</t>
    </rPh>
    <phoneticPr fontId="1"/>
  </si>
  <si>
    <t>上級クラス</t>
    <rPh sb="0" eb="2">
      <t>ジョウキュウ</t>
    </rPh>
    <phoneticPr fontId="1"/>
  </si>
  <si>
    <t>リスニング初級</t>
    <rPh sb="5" eb="7">
      <t>ショキュウ</t>
    </rPh>
    <phoneticPr fontId="1"/>
  </si>
  <si>
    <t>リスニング中級</t>
    <rPh sb="5" eb="7">
      <t>チュウキュウ</t>
    </rPh>
    <phoneticPr fontId="1"/>
  </si>
  <si>
    <t>例、中級クラスの</t>
    <rPh sb="0" eb="1">
      <t>レイ</t>
    </rPh>
    <rPh sb="2" eb="4">
      <t>チュウキュウ</t>
    </rPh>
    <phoneticPr fontId="1"/>
  </si>
  <si>
    <t>3kh</t>
    <phoneticPr fontId="1"/>
  </si>
  <si>
    <t xml:space="preserve">  コサカ ハナコは</t>
    <phoneticPr fontId="1"/>
  </si>
  <si>
    <t>回</t>
    <rPh sb="0" eb="1">
      <t>カイ</t>
    </rPh>
    <phoneticPr fontId="1"/>
  </si>
  <si>
    <t>お振り込み合計金額</t>
  </si>
  <si>
    <t>振込額</t>
    <rPh sb="0" eb="3">
      <t>フリコミガク</t>
    </rPh>
    <phoneticPr fontId="1"/>
  </si>
  <si>
    <t>レッスン数</t>
    <rPh sb="4" eb="5">
      <t>スウ</t>
    </rPh>
    <phoneticPr fontId="1"/>
  </si>
  <si>
    <t xml:space="preserve">  クラス番号</t>
    <rPh sb="5" eb="7">
      <t>バンゴウ</t>
    </rPh>
    <phoneticPr fontId="1"/>
  </si>
  <si>
    <t>初級クラス</t>
    <rPh sb="0" eb="2">
      <t>ショキュウ</t>
    </rPh>
    <phoneticPr fontId="1"/>
  </si>
  <si>
    <t>リスニング 初・中級クラス</t>
    <rPh sb="6" eb="7">
      <t>ショ</t>
    </rPh>
    <rPh sb="8" eb="10">
      <t>チュウキュウ</t>
    </rPh>
    <phoneticPr fontId="1"/>
  </si>
  <si>
    <t>例、上級クラスの</t>
    <rPh sb="0" eb="1">
      <t>レイ</t>
    </rPh>
    <rPh sb="2" eb="4">
      <t>ジョウキュウ</t>
    </rPh>
    <phoneticPr fontId="1"/>
  </si>
  <si>
    <t>例、リスニング初級クラスの</t>
    <rPh sb="0" eb="1">
      <t>レイ</t>
    </rPh>
    <rPh sb="7" eb="9">
      <t>ショキュウ</t>
    </rPh>
    <phoneticPr fontId="1"/>
  </si>
  <si>
    <t>4kh</t>
    <phoneticPr fontId="1"/>
  </si>
  <si>
    <t>1kh</t>
    <phoneticPr fontId="1"/>
  </si>
  <si>
    <t>例、初級18時クラスの</t>
    <rPh sb="0" eb="1">
      <t>レイ</t>
    </rPh>
    <rPh sb="2" eb="4">
      <t>ショキュウ</t>
    </rPh>
    <rPh sb="6" eb="7">
      <t>ジ</t>
    </rPh>
    <phoneticPr fontId="1"/>
  </si>
  <si>
    <t>5kh</t>
    <phoneticPr fontId="1"/>
  </si>
  <si>
    <t>月</t>
    <phoneticPr fontId="1"/>
  </si>
  <si>
    <t>入門初級クラス</t>
    <rPh sb="0" eb="2">
      <t>ニュウモン</t>
    </rPh>
    <rPh sb="2" eb="4">
      <t>ショキュウ</t>
    </rPh>
    <phoneticPr fontId="1"/>
  </si>
  <si>
    <t>例、入門初級クラスの</t>
    <rPh sb="0" eb="1">
      <t>レイ</t>
    </rPh>
    <rPh sb="2" eb="4">
      <t>ニュウモン</t>
    </rPh>
    <rPh sb="4" eb="6">
      <t>ショキュウ</t>
    </rPh>
    <phoneticPr fontId="1"/>
  </si>
  <si>
    <t>0kh</t>
    <phoneticPr fontId="1"/>
  </si>
  <si>
    <t>(ゼロkh)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</si>
</sst>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9"/>
      <color theme="0" tint="-4.9989318521683403E-2"/>
      <name val="游ゴシック"/>
      <family val="2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11"/>
      <color theme="0" tint="-0.499984740745262"/>
      <name val="游ゴシック"/>
      <family val="2"/>
      <charset val="128"/>
      <scheme val="minor"/>
    </font>
    <font>
      <sz val="11"/>
      <color theme="0" tint="-0.499984740745262"/>
      <name val="游ゴシック"/>
      <family val="3"/>
      <charset val="128"/>
      <scheme val="minor"/>
    </font>
    <font>
      <sz val="11"/>
      <color theme="0" tint="-0.249977111117893"/>
      <name val="游ゴシック"/>
      <family val="3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BE5F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292DD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292DD"/>
      </left>
      <right/>
      <top style="medium">
        <color rgb="FFF292DD"/>
      </top>
      <bottom style="medium">
        <color rgb="FFF292DD"/>
      </bottom>
      <diagonal/>
    </border>
    <border>
      <left/>
      <right/>
      <top style="medium">
        <color rgb="FFF292DD"/>
      </top>
      <bottom style="medium">
        <color rgb="FFF292DD"/>
      </bottom>
      <diagonal/>
    </border>
    <border>
      <left/>
      <right style="medium">
        <color rgb="FFF292DD"/>
      </right>
      <top style="medium">
        <color rgb="FFF292DD"/>
      </top>
      <bottom style="medium">
        <color rgb="FFF292DD"/>
      </bottom>
      <diagonal/>
    </border>
  </borders>
  <cellStyleXfs count="1">
    <xf numFmtId="0" fontId="0" fillId="0" borderId="0">
      <alignment vertical="center"/>
    </xf>
  </cellStyleXfs>
  <cellXfs count="97">
    <xf numFmtId="0" fontId="0" fillId="0" borderId="0" xfId="0">
      <alignment vertical="center"/>
    </xf>
    <xf numFmtId="0" fontId="0" fillId="0" borderId="0" xfId="0" applyProtection="1">
      <alignment vertical="center"/>
    </xf>
    <xf numFmtId="0" fontId="0" fillId="3" borderId="0" xfId="0" applyFill="1" applyProtection="1">
      <alignment vertical="center"/>
    </xf>
    <xf numFmtId="0" fontId="0" fillId="3" borderId="0" xfId="0" applyFill="1" applyAlignment="1" applyProtection="1">
      <alignment horizontal="right" vertical="center"/>
    </xf>
    <xf numFmtId="0" fontId="2" fillId="3" borderId="3" xfId="0" applyFont="1" applyFill="1" applyBorder="1" applyAlignment="1" applyProtection="1">
      <alignment horizontal="center" vertical="center"/>
    </xf>
    <xf numFmtId="5" fontId="0" fillId="0" borderId="0" xfId="0" applyNumberFormat="1" applyProtection="1">
      <alignment vertical="center"/>
    </xf>
    <xf numFmtId="0" fontId="0" fillId="0" borderId="0" xfId="0" applyAlignment="1" applyProtection="1">
      <alignment horizontal="right" vertical="center"/>
    </xf>
    <xf numFmtId="0" fontId="13" fillId="0" borderId="3" xfId="0" applyFont="1" applyBorder="1" applyAlignment="1" applyProtection="1">
      <alignment horizontal="center" vertical="center"/>
    </xf>
    <xf numFmtId="0" fontId="14" fillId="0" borderId="3" xfId="0" applyFont="1" applyBorder="1" applyAlignment="1" applyProtection="1">
      <alignment horizontal="center" vertical="center"/>
    </xf>
    <xf numFmtId="0" fontId="0" fillId="0" borderId="9" xfId="0" applyBorder="1" applyProtection="1">
      <alignment vertical="center"/>
    </xf>
    <xf numFmtId="5" fontId="0" fillId="0" borderId="5" xfId="0" applyNumberFormat="1" applyBorder="1" applyProtection="1">
      <alignment vertical="center"/>
    </xf>
    <xf numFmtId="0" fontId="0" fillId="0" borderId="5" xfId="0" applyBorder="1" applyProtection="1">
      <alignment vertical="center"/>
    </xf>
    <xf numFmtId="0" fontId="0" fillId="0" borderId="5" xfId="0" applyBorder="1" applyAlignment="1" applyProtection="1">
      <alignment horizontal="right" vertical="center"/>
    </xf>
    <xf numFmtId="0" fontId="0" fillId="0" borderId="10" xfId="0" applyBorder="1" applyProtection="1">
      <alignment vertical="center"/>
    </xf>
    <xf numFmtId="0" fontId="0" fillId="0" borderId="11" xfId="0" applyBorder="1" applyProtection="1">
      <alignment vertical="center"/>
    </xf>
    <xf numFmtId="5" fontId="0" fillId="0" borderId="12" xfId="0" applyNumberFormat="1" applyBorder="1" applyProtection="1">
      <alignment vertical="center"/>
    </xf>
    <xf numFmtId="0" fontId="0" fillId="0" borderId="12" xfId="0" applyBorder="1" applyProtection="1">
      <alignment vertical="center"/>
    </xf>
    <xf numFmtId="0" fontId="0" fillId="0" borderId="12" xfId="0" applyBorder="1" applyAlignment="1" applyProtection="1">
      <alignment horizontal="right" vertical="center"/>
    </xf>
    <xf numFmtId="0" fontId="0" fillId="0" borderId="13" xfId="0" applyBorder="1" applyProtection="1">
      <alignment vertical="center"/>
    </xf>
    <xf numFmtId="0" fontId="0" fillId="3" borderId="0" xfId="0" applyFill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5" fontId="0" fillId="0" borderId="3" xfId="0" applyNumberFormat="1" applyBorder="1" applyAlignment="1" applyProtection="1">
      <alignment horizontal="center" vertical="center"/>
    </xf>
    <xf numFmtId="0" fontId="0" fillId="3" borderId="0" xfId="0" applyFill="1" applyAlignment="1" applyProtection="1">
      <alignment vertical="center"/>
    </xf>
    <xf numFmtId="5" fontId="0" fillId="0" borderId="0" xfId="0" applyNumberFormat="1" applyAlignment="1" applyProtection="1">
      <alignment vertical="center"/>
    </xf>
    <xf numFmtId="0" fontId="0" fillId="0" borderId="1" xfId="0" applyBorder="1" applyAlignment="1" applyProtection="1">
      <alignment horizontal="left" vertical="center"/>
    </xf>
    <xf numFmtId="0" fontId="0" fillId="0" borderId="2" xfId="0" applyBorder="1" applyProtection="1">
      <alignment vertical="center"/>
    </xf>
    <xf numFmtId="5" fontId="10" fillId="0" borderId="0" xfId="0" applyNumberFormat="1" applyFont="1" applyBorder="1" applyProtection="1">
      <alignment vertical="center"/>
    </xf>
    <xf numFmtId="0" fontId="0" fillId="0" borderId="0" xfId="0" applyBorder="1" applyProtection="1">
      <alignment vertical="center"/>
    </xf>
    <xf numFmtId="5" fontId="5" fillId="0" borderId="0" xfId="0" applyNumberFormat="1" applyFont="1" applyBorder="1" applyAlignment="1" applyProtection="1">
      <alignment horizontal="right" vertical="center"/>
    </xf>
    <xf numFmtId="5" fontId="7" fillId="0" borderId="0" xfId="0" applyNumberFormat="1" applyFont="1" applyProtection="1">
      <alignment vertical="center"/>
    </xf>
    <xf numFmtId="0" fontId="0" fillId="0" borderId="0" xfId="0" quotePrefix="1" applyAlignment="1" applyProtection="1">
      <alignment horizontal="right" vertical="center"/>
    </xf>
    <xf numFmtId="0" fontId="6" fillId="0" borderId="0" xfId="0" applyFont="1" applyAlignment="1" applyProtection="1">
      <alignment horizontal="right" vertical="center"/>
    </xf>
    <xf numFmtId="5" fontId="8" fillId="0" borderId="14" xfId="0" applyNumberFormat="1" applyFont="1" applyBorder="1" applyProtection="1">
      <alignment vertical="center"/>
    </xf>
    <xf numFmtId="5" fontId="0" fillId="3" borderId="0" xfId="0" applyNumberFormat="1" applyFill="1" applyBorder="1" applyProtection="1">
      <alignment vertical="center"/>
    </xf>
    <xf numFmtId="0" fontId="0" fillId="8" borderId="0" xfId="0" applyFill="1" applyProtection="1">
      <alignment vertical="center"/>
    </xf>
    <xf numFmtId="0" fontId="0" fillId="8" borderId="0" xfId="0" applyFill="1" applyAlignment="1" applyProtection="1">
      <alignment horizontal="right" vertical="center"/>
    </xf>
    <xf numFmtId="5" fontId="0" fillId="8" borderId="0" xfId="0" applyNumberFormat="1" applyFill="1" applyProtection="1">
      <alignment vertical="center"/>
    </xf>
    <xf numFmtId="0" fontId="11" fillId="8" borderId="3" xfId="0" applyFont="1" applyFill="1" applyBorder="1" applyAlignment="1" applyProtection="1">
      <alignment horizontal="center" vertical="center"/>
    </xf>
    <xf numFmtId="0" fontId="0" fillId="8" borderId="0" xfId="0" applyFill="1" applyAlignment="1" applyProtection="1">
      <alignment horizontal="center" vertical="center"/>
    </xf>
    <xf numFmtId="0" fontId="0" fillId="8" borderId="0" xfId="0" applyFill="1" applyAlignment="1" applyProtection="1">
      <alignment vertical="center"/>
    </xf>
    <xf numFmtId="5" fontId="0" fillId="8" borderId="0" xfId="0" applyNumberFormat="1" applyFill="1" applyBorder="1" applyProtection="1">
      <alignment vertical="center"/>
    </xf>
    <xf numFmtId="0" fontId="0" fillId="5" borderId="0" xfId="0" applyFill="1" applyProtection="1">
      <alignment vertical="center"/>
    </xf>
    <xf numFmtId="0" fontId="0" fillId="5" borderId="0" xfId="0" applyFill="1" applyAlignment="1" applyProtection="1">
      <alignment horizontal="right" vertical="center"/>
    </xf>
    <xf numFmtId="5" fontId="0" fillId="5" borderId="0" xfId="0" applyNumberFormat="1" applyFill="1" applyProtection="1">
      <alignment vertical="center"/>
    </xf>
    <xf numFmtId="0" fontId="11" fillId="5" borderId="3" xfId="0" applyFont="1" applyFill="1" applyBorder="1" applyAlignment="1" applyProtection="1">
      <alignment horizontal="center" vertical="center"/>
    </xf>
    <xf numFmtId="0" fontId="0" fillId="5" borderId="0" xfId="0" applyFill="1" applyAlignment="1" applyProtection="1">
      <alignment horizontal="center" vertical="center"/>
    </xf>
    <xf numFmtId="0" fontId="0" fillId="5" borderId="0" xfId="0" applyFill="1" applyAlignment="1" applyProtection="1">
      <alignment vertical="center"/>
    </xf>
    <xf numFmtId="5" fontId="0" fillId="5" borderId="0" xfId="0" applyNumberFormat="1" applyFill="1" applyBorder="1" applyProtection="1">
      <alignment vertical="center"/>
    </xf>
    <xf numFmtId="0" fontId="0" fillId="6" borderId="0" xfId="0" applyFill="1" applyProtection="1">
      <alignment vertical="center"/>
    </xf>
    <xf numFmtId="0" fontId="0" fillId="6" borderId="0" xfId="0" applyFill="1" applyAlignment="1" applyProtection="1">
      <alignment horizontal="right" vertical="center"/>
    </xf>
    <xf numFmtId="5" fontId="0" fillId="6" borderId="0" xfId="0" applyNumberFormat="1" applyFill="1" applyProtection="1">
      <alignment vertical="center"/>
    </xf>
    <xf numFmtId="0" fontId="0" fillId="7" borderId="0" xfId="0" applyFill="1" applyProtection="1">
      <alignment vertical="center"/>
    </xf>
    <xf numFmtId="0" fontId="12" fillId="6" borderId="3" xfId="0" applyFont="1" applyFill="1" applyBorder="1" applyAlignment="1" applyProtection="1">
      <alignment horizontal="center" vertical="center"/>
    </xf>
    <xf numFmtId="0" fontId="0" fillId="7" borderId="0" xfId="0" applyFill="1" applyAlignment="1" applyProtection="1">
      <alignment horizontal="center" vertical="center"/>
    </xf>
    <xf numFmtId="0" fontId="2" fillId="7" borderId="3" xfId="0" applyFont="1" applyFill="1" applyBorder="1" applyAlignment="1" applyProtection="1">
      <alignment horizontal="center" vertical="center"/>
    </xf>
    <xf numFmtId="0" fontId="0" fillId="7" borderId="0" xfId="0" applyFill="1" applyAlignment="1" applyProtection="1">
      <alignment vertical="center"/>
    </xf>
    <xf numFmtId="5" fontId="0" fillId="6" borderId="0" xfId="0" applyNumberFormat="1" applyFill="1" applyBorder="1" applyProtection="1">
      <alignment vertical="center"/>
    </xf>
    <xf numFmtId="0" fontId="0" fillId="0" borderId="0" xfId="0" applyFill="1" applyProtection="1">
      <alignment vertical="center"/>
    </xf>
    <xf numFmtId="0" fontId="0" fillId="0" borderId="0" xfId="0" applyFill="1" applyAlignment="1" applyProtection="1">
      <alignment horizontal="right" vertical="center"/>
    </xf>
    <xf numFmtId="5" fontId="0" fillId="0" borderId="0" xfId="0" applyNumberFormat="1" applyFill="1" applyProtection="1">
      <alignment vertical="center"/>
    </xf>
    <xf numFmtId="0" fontId="9" fillId="2" borderId="4" xfId="0" applyFont="1" applyFill="1" applyBorder="1" applyAlignment="1" applyProtection="1">
      <alignment horizontal="center" vertical="center"/>
      <protection locked="0"/>
    </xf>
    <xf numFmtId="0" fontId="8" fillId="2" borderId="6" xfId="0" applyFont="1" applyFill="1" applyBorder="1" applyAlignment="1" applyProtection="1">
      <alignment horizontal="center" vertical="center"/>
      <protection locked="0"/>
    </xf>
    <xf numFmtId="0" fontId="8" fillId="2" borderId="7" xfId="0" applyFont="1" applyFill="1" applyBorder="1" applyAlignment="1" applyProtection="1">
      <alignment horizontal="center" vertical="center"/>
      <protection locked="0"/>
    </xf>
    <xf numFmtId="0" fontId="8" fillId="2" borderId="8" xfId="0" applyFont="1" applyFill="1" applyBorder="1" applyAlignment="1" applyProtection="1">
      <alignment horizontal="center" vertical="center"/>
      <protection locked="0"/>
    </xf>
    <xf numFmtId="0" fontId="0" fillId="9" borderId="0" xfId="0" applyFill="1" applyProtection="1">
      <alignment vertical="center"/>
    </xf>
    <xf numFmtId="0" fontId="0" fillId="9" borderId="0" xfId="0" applyFill="1" applyAlignment="1" applyProtection="1">
      <alignment horizontal="right" vertical="center"/>
    </xf>
    <xf numFmtId="5" fontId="0" fillId="9" borderId="0" xfId="0" applyNumberFormat="1" applyFill="1" applyProtection="1">
      <alignment vertical="center"/>
    </xf>
    <xf numFmtId="0" fontId="0" fillId="9" borderId="0" xfId="0" applyFill="1" applyAlignment="1" applyProtection="1">
      <alignment horizontal="center" vertical="center"/>
    </xf>
    <xf numFmtId="0" fontId="0" fillId="9" borderId="0" xfId="0" applyFill="1" applyAlignment="1" applyProtection="1">
      <alignment vertical="center"/>
    </xf>
    <xf numFmtId="0" fontId="6" fillId="9" borderId="0" xfId="0" applyFont="1" applyFill="1" applyAlignment="1" applyProtection="1">
      <alignment horizontal="right" vertical="center"/>
    </xf>
    <xf numFmtId="5" fontId="8" fillId="9" borderId="0" xfId="0" applyNumberFormat="1" applyFont="1" applyFill="1" applyBorder="1" applyProtection="1">
      <alignment vertical="center"/>
    </xf>
    <xf numFmtId="0" fontId="0" fillId="9" borderId="0" xfId="0" applyFill="1" applyBorder="1" applyProtection="1">
      <alignment vertical="center"/>
    </xf>
    <xf numFmtId="0" fontId="2" fillId="0" borderId="3" xfId="0" applyFont="1" applyFill="1" applyBorder="1" applyAlignment="1" applyProtection="1">
      <alignment horizontal="center" vertical="center"/>
    </xf>
    <xf numFmtId="0" fontId="15" fillId="0" borderId="3" xfId="0" applyFont="1" applyFill="1" applyBorder="1" applyAlignment="1" applyProtection="1">
      <alignment horizontal="center" vertical="center"/>
    </xf>
    <xf numFmtId="0" fontId="9" fillId="2" borderId="4" xfId="0" applyFont="1" applyFill="1" applyBorder="1" applyAlignment="1" applyProtection="1">
      <alignment horizontal="center" vertical="center"/>
    </xf>
    <xf numFmtId="0" fontId="8" fillId="2" borderId="6" xfId="0" applyFont="1" applyFill="1" applyBorder="1" applyAlignment="1" applyProtection="1">
      <alignment horizontal="center" vertical="center"/>
    </xf>
    <xf numFmtId="0" fontId="8" fillId="2" borderId="7" xfId="0" applyFont="1" applyFill="1" applyBorder="1" applyAlignment="1" applyProtection="1">
      <alignment horizontal="center" vertical="center"/>
    </xf>
    <xf numFmtId="0" fontId="8" fillId="2" borderId="8" xfId="0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5" fontId="11" fillId="5" borderId="15" xfId="0" applyNumberFormat="1" applyFont="1" applyFill="1" applyBorder="1" applyAlignment="1" applyProtection="1">
      <alignment horizontal="center" vertical="center"/>
    </xf>
    <xf numFmtId="5" fontId="11" fillId="5" borderId="16" xfId="0" applyNumberFormat="1" applyFont="1" applyFill="1" applyBorder="1" applyAlignment="1" applyProtection="1">
      <alignment horizontal="center" vertical="center"/>
    </xf>
    <xf numFmtId="5" fontId="11" fillId="5" borderId="17" xfId="0" applyNumberFormat="1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5" fontId="2" fillId="6" borderId="18" xfId="0" applyNumberFormat="1" applyFont="1" applyFill="1" applyBorder="1" applyAlignment="1" applyProtection="1">
      <alignment horizontal="center" vertical="center"/>
    </xf>
    <xf numFmtId="5" fontId="2" fillId="6" borderId="19" xfId="0" applyNumberFormat="1" applyFont="1" applyFill="1" applyBorder="1" applyAlignment="1" applyProtection="1">
      <alignment horizontal="center" vertical="center"/>
    </xf>
    <xf numFmtId="5" fontId="2" fillId="6" borderId="20" xfId="0" applyNumberFormat="1" applyFont="1" applyFill="1" applyBorder="1" applyAlignment="1" applyProtection="1">
      <alignment horizontal="center" vertical="center"/>
    </xf>
    <xf numFmtId="5" fontId="11" fillId="9" borderId="15" xfId="0" applyNumberFormat="1" applyFont="1" applyFill="1" applyBorder="1" applyAlignment="1" applyProtection="1">
      <alignment horizontal="center" vertical="center"/>
    </xf>
    <xf numFmtId="5" fontId="2" fillId="9" borderId="16" xfId="0" applyNumberFormat="1" applyFont="1" applyFill="1" applyBorder="1" applyAlignment="1" applyProtection="1">
      <alignment horizontal="center" vertical="center"/>
    </xf>
    <xf numFmtId="5" fontId="2" fillId="9" borderId="17" xfId="0" applyNumberFormat="1" applyFont="1" applyFill="1" applyBorder="1" applyAlignment="1" applyProtection="1">
      <alignment horizontal="center" vertical="center"/>
    </xf>
    <xf numFmtId="5" fontId="2" fillId="3" borderId="15" xfId="0" applyNumberFormat="1" applyFont="1" applyFill="1" applyBorder="1" applyAlignment="1" applyProtection="1">
      <alignment horizontal="center" vertical="center"/>
    </xf>
    <xf numFmtId="5" fontId="2" fillId="3" borderId="16" xfId="0" applyNumberFormat="1" applyFont="1" applyFill="1" applyBorder="1" applyAlignment="1" applyProtection="1">
      <alignment horizontal="center" vertical="center"/>
    </xf>
    <xf numFmtId="5" fontId="2" fillId="3" borderId="17" xfId="0" applyNumberFormat="1" applyFont="1" applyFill="1" applyBorder="1" applyAlignment="1" applyProtection="1">
      <alignment horizontal="center" vertical="center"/>
    </xf>
    <xf numFmtId="5" fontId="11" fillId="4" borderId="15" xfId="0" applyNumberFormat="1" applyFont="1" applyFill="1" applyBorder="1" applyAlignment="1" applyProtection="1">
      <alignment horizontal="center" vertical="center"/>
    </xf>
    <xf numFmtId="5" fontId="11" fillId="4" borderId="16" xfId="0" applyNumberFormat="1" applyFont="1" applyFill="1" applyBorder="1" applyAlignment="1" applyProtection="1">
      <alignment horizontal="center" vertical="center"/>
    </xf>
    <xf numFmtId="5" fontId="11" fillId="4" borderId="17" xfId="0" applyNumberFormat="1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292DD"/>
      <color rgb="FF9BE5FF"/>
      <color rgb="FF75DB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752475</xdr:colOff>
      <xdr:row>30</xdr:row>
      <xdr:rowOff>228600</xdr:rowOff>
    </xdr:from>
    <xdr:to>
      <xdr:col>1</xdr:col>
      <xdr:colOff>990600</xdr:colOff>
      <xdr:row>31</xdr:row>
      <xdr:rowOff>182879</xdr:rowOff>
    </xdr:to>
    <xdr:sp macro="" textlink="">
      <xdr:nvSpPr>
        <xdr:cNvPr id="2" name="矢印: 折線 1">
          <a:extLst>
            <a:ext uri="{FF2B5EF4-FFF2-40B4-BE49-F238E27FC236}">
              <a16:creationId xmlns:a16="http://schemas.microsoft.com/office/drawing/2014/main" id="{810A70B2-A682-4E8A-8233-0A8C71BDF1AC}"/>
            </a:ext>
          </a:extLst>
        </xdr:cNvPr>
        <xdr:cNvSpPr/>
      </xdr:nvSpPr>
      <xdr:spPr>
        <a:xfrm rot="10800000" flipH="1">
          <a:off x="933450" y="781050"/>
          <a:ext cx="238125" cy="192404"/>
        </a:xfrm>
        <a:prstGeom prst="ben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161925</xdr:colOff>
      <xdr:row>32</xdr:row>
      <xdr:rowOff>38100</xdr:rowOff>
    </xdr:from>
    <xdr:to>
      <xdr:col>2</xdr:col>
      <xdr:colOff>285750</xdr:colOff>
      <xdr:row>32</xdr:row>
      <xdr:rowOff>228600</xdr:rowOff>
    </xdr:to>
    <xdr:sp macro="" textlink="">
      <xdr:nvSpPr>
        <xdr:cNvPr id="3" name="矢印: 下 2">
          <a:extLst>
            <a:ext uri="{FF2B5EF4-FFF2-40B4-BE49-F238E27FC236}">
              <a16:creationId xmlns:a16="http://schemas.microsoft.com/office/drawing/2014/main" id="{CF633FAB-2FE2-4841-88E9-31F6C5E912AE}"/>
            </a:ext>
          </a:extLst>
        </xdr:cNvPr>
        <xdr:cNvSpPr/>
      </xdr:nvSpPr>
      <xdr:spPr>
        <a:xfrm>
          <a:off x="1371600" y="1066800"/>
          <a:ext cx="123825" cy="1905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161925</xdr:colOff>
      <xdr:row>27</xdr:row>
      <xdr:rowOff>9525</xdr:rowOff>
    </xdr:from>
    <xdr:to>
      <xdr:col>5</xdr:col>
      <xdr:colOff>285750</xdr:colOff>
      <xdr:row>27</xdr:row>
      <xdr:rowOff>219075</xdr:rowOff>
    </xdr:to>
    <xdr:sp macro="" textlink="">
      <xdr:nvSpPr>
        <xdr:cNvPr id="4" name="矢印: 下 3">
          <a:extLst>
            <a:ext uri="{FF2B5EF4-FFF2-40B4-BE49-F238E27FC236}">
              <a16:creationId xmlns:a16="http://schemas.microsoft.com/office/drawing/2014/main" id="{BD151D5E-2696-4EFD-B71D-63A913429222}"/>
            </a:ext>
          </a:extLst>
        </xdr:cNvPr>
        <xdr:cNvSpPr/>
      </xdr:nvSpPr>
      <xdr:spPr>
        <a:xfrm>
          <a:off x="2219325" y="1438275"/>
          <a:ext cx="123825" cy="20955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752475</xdr:colOff>
      <xdr:row>51</xdr:row>
      <xdr:rowOff>228600</xdr:rowOff>
    </xdr:from>
    <xdr:to>
      <xdr:col>1</xdr:col>
      <xdr:colOff>990600</xdr:colOff>
      <xdr:row>52</xdr:row>
      <xdr:rowOff>182879</xdr:rowOff>
    </xdr:to>
    <xdr:sp macro="" textlink="">
      <xdr:nvSpPr>
        <xdr:cNvPr id="5" name="矢印: 折線 4">
          <a:extLst>
            <a:ext uri="{FF2B5EF4-FFF2-40B4-BE49-F238E27FC236}">
              <a16:creationId xmlns:a16="http://schemas.microsoft.com/office/drawing/2014/main" id="{81083202-886C-4BFF-9E50-C29ACC2D111A}"/>
            </a:ext>
          </a:extLst>
        </xdr:cNvPr>
        <xdr:cNvSpPr/>
      </xdr:nvSpPr>
      <xdr:spPr>
        <a:xfrm rot="10800000" flipH="1">
          <a:off x="885825" y="2105025"/>
          <a:ext cx="238125" cy="201929"/>
        </a:xfrm>
        <a:prstGeom prst="ben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161925</xdr:colOff>
      <xdr:row>53</xdr:row>
      <xdr:rowOff>38100</xdr:rowOff>
    </xdr:from>
    <xdr:to>
      <xdr:col>2</xdr:col>
      <xdr:colOff>285750</xdr:colOff>
      <xdr:row>53</xdr:row>
      <xdr:rowOff>228600</xdr:rowOff>
    </xdr:to>
    <xdr:sp macro="" textlink="">
      <xdr:nvSpPr>
        <xdr:cNvPr id="6" name="矢印: 下 5">
          <a:extLst>
            <a:ext uri="{FF2B5EF4-FFF2-40B4-BE49-F238E27FC236}">
              <a16:creationId xmlns:a16="http://schemas.microsoft.com/office/drawing/2014/main" id="{E509DB18-C6DB-4F56-8906-E0A9A0A849FA}"/>
            </a:ext>
          </a:extLst>
        </xdr:cNvPr>
        <xdr:cNvSpPr/>
      </xdr:nvSpPr>
      <xdr:spPr>
        <a:xfrm>
          <a:off x="1368425" y="7647517"/>
          <a:ext cx="123825" cy="1905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161925</xdr:colOff>
      <xdr:row>48</xdr:row>
      <xdr:rowOff>9525</xdr:rowOff>
    </xdr:from>
    <xdr:to>
      <xdr:col>5</xdr:col>
      <xdr:colOff>285750</xdr:colOff>
      <xdr:row>48</xdr:row>
      <xdr:rowOff>219075</xdr:rowOff>
    </xdr:to>
    <xdr:sp macro="" textlink="">
      <xdr:nvSpPr>
        <xdr:cNvPr id="7" name="矢印: 下 6">
          <a:extLst>
            <a:ext uri="{FF2B5EF4-FFF2-40B4-BE49-F238E27FC236}">
              <a16:creationId xmlns:a16="http://schemas.microsoft.com/office/drawing/2014/main" id="{A509F726-31EC-4ACD-9CED-2ACA51723147}"/>
            </a:ext>
          </a:extLst>
        </xdr:cNvPr>
        <xdr:cNvSpPr/>
      </xdr:nvSpPr>
      <xdr:spPr>
        <a:xfrm>
          <a:off x="2228850" y="1333500"/>
          <a:ext cx="123825" cy="20955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752475</xdr:colOff>
      <xdr:row>72</xdr:row>
      <xdr:rowOff>228600</xdr:rowOff>
    </xdr:from>
    <xdr:to>
      <xdr:col>1</xdr:col>
      <xdr:colOff>990600</xdr:colOff>
      <xdr:row>73</xdr:row>
      <xdr:rowOff>182879</xdr:rowOff>
    </xdr:to>
    <xdr:sp macro="" textlink="">
      <xdr:nvSpPr>
        <xdr:cNvPr id="8" name="矢印: 折線 7">
          <a:extLst>
            <a:ext uri="{FF2B5EF4-FFF2-40B4-BE49-F238E27FC236}">
              <a16:creationId xmlns:a16="http://schemas.microsoft.com/office/drawing/2014/main" id="{5D19C8C9-2120-4748-9750-314B4D6CB633}"/>
            </a:ext>
          </a:extLst>
        </xdr:cNvPr>
        <xdr:cNvSpPr/>
      </xdr:nvSpPr>
      <xdr:spPr>
        <a:xfrm rot="10800000" flipH="1">
          <a:off x="885825" y="2105025"/>
          <a:ext cx="238125" cy="201929"/>
        </a:xfrm>
        <a:prstGeom prst="ben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161925</xdr:colOff>
      <xdr:row>74</xdr:row>
      <xdr:rowOff>38100</xdr:rowOff>
    </xdr:from>
    <xdr:to>
      <xdr:col>2</xdr:col>
      <xdr:colOff>285750</xdr:colOff>
      <xdr:row>74</xdr:row>
      <xdr:rowOff>228600</xdr:rowOff>
    </xdr:to>
    <xdr:sp macro="" textlink="">
      <xdr:nvSpPr>
        <xdr:cNvPr id="9" name="矢印: 下 8">
          <a:extLst>
            <a:ext uri="{FF2B5EF4-FFF2-40B4-BE49-F238E27FC236}">
              <a16:creationId xmlns:a16="http://schemas.microsoft.com/office/drawing/2014/main" id="{CDB6142F-44A7-406F-9B46-BF8CE5E20634}"/>
            </a:ext>
          </a:extLst>
        </xdr:cNvPr>
        <xdr:cNvSpPr/>
      </xdr:nvSpPr>
      <xdr:spPr>
        <a:xfrm>
          <a:off x="1362075" y="2476500"/>
          <a:ext cx="123825" cy="1905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161925</xdr:colOff>
      <xdr:row>69</xdr:row>
      <xdr:rowOff>9525</xdr:rowOff>
    </xdr:from>
    <xdr:to>
      <xdr:col>5</xdr:col>
      <xdr:colOff>285750</xdr:colOff>
      <xdr:row>69</xdr:row>
      <xdr:rowOff>219075</xdr:rowOff>
    </xdr:to>
    <xdr:sp macro="" textlink="">
      <xdr:nvSpPr>
        <xdr:cNvPr id="10" name="矢印: 下 9">
          <a:extLst>
            <a:ext uri="{FF2B5EF4-FFF2-40B4-BE49-F238E27FC236}">
              <a16:creationId xmlns:a16="http://schemas.microsoft.com/office/drawing/2014/main" id="{B63E74B2-C871-44A6-BDA9-5E732124DC0D}"/>
            </a:ext>
          </a:extLst>
        </xdr:cNvPr>
        <xdr:cNvSpPr/>
      </xdr:nvSpPr>
      <xdr:spPr>
        <a:xfrm>
          <a:off x="2228850" y="1333500"/>
          <a:ext cx="123825" cy="20955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752475</xdr:colOff>
      <xdr:row>93</xdr:row>
      <xdr:rowOff>228600</xdr:rowOff>
    </xdr:from>
    <xdr:to>
      <xdr:col>1</xdr:col>
      <xdr:colOff>990600</xdr:colOff>
      <xdr:row>94</xdr:row>
      <xdr:rowOff>182879</xdr:rowOff>
    </xdr:to>
    <xdr:sp macro="" textlink="">
      <xdr:nvSpPr>
        <xdr:cNvPr id="11" name="矢印: 折線 10">
          <a:extLst>
            <a:ext uri="{FF2B5EF4-FFF2-40B4-BE49-F238E27FC236}">
              <a16:creationId xmlns:a16="http://schemas.microsoft.com/office/drawing/2014/main" id="{592EF674-C1E5-4931-BDF4-39963E52E33D}"/>
            </a:ext>
          </a:extLst>
        </xdr:cNvPr>
        <xdr:cNvSpPr/>
      </xdr:nvSpPr>
      <xdr:spPr>
        <a:xfrm rot="10800000" flipH="1">
          <a:off x="885825" y="2105025"/>
          <a:ext cx="238125" cy="201929"/>
        </a:xfrm>
        <a:prstGeom prst="ben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161925</xdr:colOff>
      <xdr:row>95</xdr:row>
      <xdr:rowOff>38100</xdr:rowOff>
    </xdr:from>
    <xdr:to>
      <xdr:col>2</xdr:col>
      <xdr:colOff>285750</xdr:colOff>
      <xdr:row>95</xdr:row>
      <xdr:rowOff>228600</xdr:rowOff>
    </xdr:to>
    <xdr:sp macro="" textlink="">
      <xdr:nvSpPr>
        <xdr:cNvPr id="12" name="矢印: 下 11">
          <a:extLst>
            <a:ext uri="{FF2B5EF4-FFF2-40B4-BE49-F238E27FC236}">
              <a16:creationId xmlns:a16="http://schemas.microsoft.com/office/drawing/2014/main" id="{8159D7AE-ED10-4D19-B414-905CF363AC8B}"/>
            </a:ext>
          </a:extLst>
        </xdr:cNvPr>
        <xdr:cNvSpPr/>
      </xdr:nvSpPr>
      <xdr:spPr>
        <a:xfrm>
          <a:off x="1362075" y="2476500"/>
          <a:ext cx="123825" cy="1905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161925</xdr:colOff>
      <xdr:row>90</xdr:row>
      <xdr:rowOff>9525</xdr:rowOff>
    </xdr:from>
    <xdr:to>
      <xdr:col>5</xdr:col>
      <xdr:colOff>285750</xdr:colOff>
      <xdr:row>90</xdr:row>
      <xdr:rowOff>219075</xdr:rowOff>
    </xdr:to>
    <xdr:sp macro="" textlink="">
      <xdr:nvSpPr>
        <xdr:cNvPr id="13" name="矢印: 下 12">
          <a:extLst>
            <a:ext uri="{FF2B5EF4-FFF2-40B4-BE49-F238E27FC236}">
              <a16:creationId xmlns:a16="http://schemas.microsoft.com/office/drawing/2014/main" id="{C98D4891-7B50-45B0-90EC-B830ABD82F31}"/>
            </a:ext>
          </a:extLst>
        </xdr:cNvPr>
        <xdr:cNvSpPr/>
      </xdr:nvSpPr>
      <xdr:spPr>
        <a:xfrm>
          <a:off x="2228850" y="1333500"/>
          <a:ext cx="123825" cy="20955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752475</xdr:colOff>
      <xdr:row>9</xdr:row>
      <xdr:rowOff>228600</xdr:rowOff>
    </xdr:from>
    <xdr:to>
      <xdr:col>1</xdr:col>
      <xdr:colOff>990600</xdr:colOff>
      <xdr:row>10</xdr:row>
      <xdr:rowOff>182879</xdr:rowOff>
    </xdr:to>
    <xdr:sp macro="" textlink="">
      <xdr:nvSpPr>
        <xdr:cNvPr id="14" name="矢印: 折線 13">
          <a:extLst>
            <a:ext uri="{FF2B5EF4-FFF2-40B4-BE49-F238E27FC236}">
              <a16:creationId xmlns:a16="http://schemas.microsoft.com/office/drawing/2014/main" id="{5A7635AF-2589-443C-82C4-92905C32B56B}"/>
            </a:ext>
          </a:extLst>
        </xdr:cNvPr>
        <xdr:cNvSpPr/>
      </xdr:nvSpPr>
      <xdr:spPr>
        <a:xfrm rot="10800000" flipH="1">
          <a:off x="885825" y="6877050"/>
          <a:ext cx="238125" cy="201929"/>
        </a:xfrm>
        <a:prstGeom prst="ben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161925</xdr:colOff>
      <xdr:row>11</xdr:row>
      <xdr:rowOff>38100</xdr:rowOff>
    </xdr:from>
    <xdr:to>
      <xdr:col>2</xdr:col>
      <xdr:colOff>285750</xdr:colOff>
      <xdr:row>11</xdr:row>
      <xdr:rowOff>228600</xdr:rowOff>
    </xdr:to>
    <xdr:sp macro="" textlink="">
      <xdr:nvSpPr>
        <xdr:cNvPr id="15" name="矢印: 下 14">
          <a:extLst>
            <a:ext uri="{FF2B5EF4-FFF2-40B4-BE49-F238E27FC236}">
              <a16:creationId xmlns:a16="http://schemas.microsoft.com/office/drawing/2014/main" id="{1D481019-0EE1-482B-B35C-F9EF3E9BE4C3}"/>
            </a:ext>
          </a:extLst>
        </xdr:cNvPr>
        <xdr:cNvSpPr/>
      </xdr:nvSpPr>
      <xdr:spPr>
        <a:xfrm>
          <a:off x="1362075" y="7248525"/>
          <a:ext cx="123825" cy="1905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161925</xdr:colOff>
      <xdr:row>6</xdr:row>
      <xdr:rowOff>9525</xdr:rowOff>
    </xdr:from>
    <xdr:to>
      <xdr:col>5</xdr:col>
      <xdr:colOff>285750</xdr:colOff>
      <xdr:row>6</xdr:row>
      <xdr:rowOff>219075</xdr:rowOff>
    </xdr:to>
    <xdr:sp macro="" textlink="">
      <xdr:nvSpPr>
        <xdr:cNvPr id="16" name="矢印: 下 15">
          <a:extLst>
            <a:ext uri="{FF2B5EF4-FFF2-40B4-BE49-F238E27FC236}">
              <a16:creationId xmlns:a16="http://schemas.microsoft.com/office/drawing/2014/main" id="{6A072598-4071-4A23-9415-24E3953FBB0D}"/>
            </a:ext>
          </a:extLst>
        </xdr:cNvPr>
        <xdr:cNvSpPr/>
      </xdr:nvSpPr>
      <xdr:spPr>
        <a:xfrm>
          <a:off x="2257425" y="6105525"/>
          <a:ext cx="123825" cy="20955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1660A2-24AD-4D5D-92F2-A1C85634E3FF}">
  <dimension ref="A1:L106"/>
  <sheetViews>
    <sheetView tabSelected="1" zoomScale="85" zoomScaleNormal="85" workbookViewId="0">
      <selection activeCell="C11" sqref="C11"/>
    </sheetView>
  </sheetViews>
  <sheetFormatPr defaultRowHeight="18.75" x14ac:dyDescent="0.4"/>
  <cols>
    <col min="1" max="1" width="1.75" style="1" customWidth="1"/>
    <col min="2" max="2" width="14" style="6" customWidth="1"/>
    <col min="3" max="3" width="5.75" style="6" customWidth="1"/>
    <col min="4" max="4" width="3.125" style="1" customWidth="1"/>
    <col min="5" max="5" width="2.875" style="1" customWidth="1"/>
    <col min="6" max="6" width="10.75" style="5" customWidth="1"/>
    <col min="7" max="7" width="0.25" style="1" customWidth="1"/>
    <col min="8" max="8" width="3.125" style="6" customWidth="1"/>
    <col min="9" max="9" width="4.875" style="1" customWidth="1"/>
    <col min="10" max="10" width="4.125" style="1" customWidth="1"/>
    <col min="11" max="11" width="1.625" style="1" customWidth="1"/>
    <col min="12" max="16384" width="9" style="1"/>
  </cols>
  <sheetData>
    <row r="1" spans="1:12" ht="10.5" customHeight="1" thickBot="1" x14ac:dyDescent="0.45">
      <c r="A1" s="64"/>
      <c r="B1" s="65"/>
      <c r="C1" s="65"/>
      <c r="D1" s="64"/>
      <c r="E1" s="64"/>
      <c r="F1" s="66"/>
      <c r="G1" s="64"/>
      <c r="H1" s="65"/>
      <c r="I1" s="64"/>
      <c r="J1" s="64"/>
      <c r="K1" s="64"/>
    </row>
    <row r="2" spans="1:12" ht="19.5" thickBot="1" x14ac:dyDescent="0.45">
      <c r="A2" s="64"/>
      <c r="B2" s="78" t="s">
        <v>18</v>
      </c>
      <c r="C2" s="79"/>
      <c r="F2" s="88" t="s">
        <v>28</v>
      </c>
      <c r="G2" s="89"/>
      <c r="H2" s="89"/>
      <c r="I2" s="90"/>
      <c r="K2" s="64"/>
    </row>
    <row r="3" spans="1:12" x14ac:dyDescent="0.4">
      <c r="A3" s="64"/>
      <c r="B3" s="72" t="s">
        <v>28</v>
      </c>
      <c r="C3" s="72">
        <v>0</v>
      </c>
      <c r="K3" s="64"/>
    </row>
    <row r="4" spans="1:12" x14ac:dyDescent="0.4">
      <c r="A4" s="64"/>
      <c r="B4" s="73" t="s">
        <v>5</v>
      </c>
      <c r="C4" s="73">
        <v>1</v>
      </c>
      <c r="K4" s="64"/>
    </row>
    <row r="5" spans="1:12" x14ac:dyDescent="0.4">
      <c r="A5" s="64"/>
      <c r="B5" s="73" t="s">
        <v>6</v>
      </c>
      <c r="C5" s="73">
        <v>2</v>
      </c>
      <c r="E5" s="9" t="s">
        <v>29</v>
      </c>
      <c r="F5" s="10"/>
      <c r="G5" s="11"/>
      <c r="H5" s="12"/>
      <c r="I5" s="13"/>
      <c r="K5" s="64"/>
    </row>
    <row r="6" spans="1:12" x14ac:dyDescent="0.4">
      <c r="A6" s="64"/>
      <c r="B6" s="7" t="s">
        <v>7</v>
      </c>
      <c r="C6" s="8">
        <v>3</v>
      </c>
      <c r="E6" s="14" t="s">
        <v>13</v>
      </c>
      <c r="F6" s="15"/>
      <c r="G6" s="16"/>
      <c r="H6" s="17"/>
      <c r="I6" s="18"/>
      <c r="K6" s="64"/>
    </row>
    <row r="7" spans="1:12" x14ac:dyDescent="0.4">
      <c r="A7" s="64"/>
      <c r="B7" s="8" t="s">
        <v>8</v>
      </c>
      <c r="C7" s="8">
        <v>4</v>
      </c>
      <c r="K7" s="67"/>
    </row>
    <row r="8" spans="1:12" x14ac:dyDescent="0.4">
      <c r="A8" s="64"/>
      <c r="B8" s="8" t="s">
        <v>9</v>
      </c>
      <c r="C8" s="8">
        <v>5</v>
      </c>
      <c r="D8" s="20"/>
      <c r="F8" s="21" t="s">
        <v>30</v>
      </c>
      <c r="G8" s="20"/>
      <c r="H8" s="20" t="s">
        <v>31</v>
      </c>
      <c r="I8" s="20"/>
      <c r="J8" s="20"/>
      <c r="K8" s="68"/>
      <c r="L8" s="20"/>
    </row>
    <row r="9" spans="1:12" ht="6" customHeight="1" x14ac:dyDescent="0.4">
      <c r="A9" s="64"/>
      <c r="B9" s="20"/>
      <c r="C9" s="20"/>
      <c r="D9" s="20"/>
      <c r="E9" s="20"/>
      <c r="F9" s="23"/>
      <c r="G9" s="20"/>
      <c r="H9" s="20"/>
      <c r="I9" s="20"/>
      <c r="J9" s="20"/>
      <c r="K9" s="68"/>
      <c r="L9" s="20"/>
    </row>
    <row r="10" spans="1:12" ht="19.5" thickBot="1" x14ac:dyDescent="0.45">
      <c r="A10" s="64"/>
      <c r="B10" s="24" t="s">
        <v>4</v>
      </c>
      <c r="C10" s="12"/>
      <c r="D10" s="25"/>
      <c r="K10" s="64"/>
    </row>
    <row r="11" spans="1:12" ht="24.75" thickBot="1" x14ac:dyDescent="0.45">
      <c r="A11" s="64"/>
      <c r="C11" s="60"/>
      <c r="F11" s="26" t="str">
        <f>IF(C11="0ty",400,IF(C11="0or",500,IF(C11="0ah",400,IF(C11="0NM",400,IF(C11="0hm",400,IF(C11="0aj",500,IF(C11="0tn",400,IF(C11="0ta",500,IF(C11="0FY",500,IF(C11="0MM",500,IF(C11="0ok",500,IF(C11="0sn",400,IF(C11="0mt",500," ")))))))))))))</f>
        <v xml:space="preserve"> </v>
      </c>
      <c r="G11" s="27"/>
      <c r="K11" s="64"/>
    </row>
    <row r="12" spans="1:12" ht="19.5" thickBot="1" x14ac:dyDescent="0.45">
      <c r="A12" s="64"/>
      <c r="F12" s="28" t="s">
        <v>16</v>
      </c>
      <c r="H12" s="83" t="s">
        <v>17</v>
      </c>
      <c r="I12" s="84"/>
      <c r="K12" s="64"/>
    </row>
    <row r="13" spans="1:12" ht="24" x14ac:dyDescent="0.4">
      <c r="A13" s="64"/>
      <c r="C13" s="61"/>
      <c r="D13" s="1" t="s">
        <v>1</v>
      </c>
      <c r="E13" s="6" t="s">
        <v>2</v>
      </c>
      <c r="F13" s="29" t="str">
        <f>IFERROR(F11*H13,"")</f>
        <v/>
      </c>
      <c r="H13" s="30" t="str">
        <f>IF(C13=1,4,IF(C13=2,4,IF(C13=3,0,IF(C13=4,0,IF(C13=5,0,IF(C13=6,0,IF(C13=7,4,IF(C13=8,3,IF(C13=9,3,IF(C13=10,5,IF(C13=11,4,IF(C13=12,3,"　"))))))))))))</f>
        <v>　</v>
      </c>
      <c r="I13" s="1" t="s">
        <v>3</v>
      </c>
      <c r="K13" s="64"/>
    </row>
    <row r="14" spans="1:12" ht="24" x14ac:dyDescent="0.4">
      <c r="A14" s="64"/>
      <c r="C14" s="62"/>
      <c r="D14" s="1" t="s">
        <v>1</v>
      </c>
      <c r="E14" s="6" t="s">
        <v>2</v>
      </c>
      <c r="F14" s="29" t="str">
        <f>IFERROR(F11*H14,"")</f>
        <v/>
      </c>
      <c r="H14" s="30" t="str">
        <f t="shared" ref="H14:H18" si="0">IF(C14=1,4,IF(C14=2,4,IF(C14=3,0,IF(C14=4,0,IF(C14=5,0,IF(C14=6,0,IF(C14=7,4,IF(C14=8,3,IF(C14=9,3,IF(C14=10,5,IF(C14=11,4,IF(C14=12,3,"　"))))))))))))</f>
        <v>　</v>
      </c>
      <c r="I14" s="1" t="s">
        <v>3</v>
      </c>
      <c r="K14" s="64"/>
    </row>
    <row r="15" spans="1:12" ht="24" x14ac:dyDescent="0.4">
      <c r="A15" s="64"/>
      <c r="C15" s="62"/>
      <c r="D15" s="1" t="s">
        <v>27</v>
      </c>
      <c r="E15" s="6" t="s">
        <v>2</v>
      </c>
      <c r="F15" s="29" t="str">
        <f>IFERROR(F11*H15,"")</f>
        <v/>
      </c>
      <c r="H15" s="30" t="str">
        <f t="shared" si="0"/>
        <v>　</v>
      </c>
      <c r="I15" s="1" t="s">
        <v>3</v>
      </c>
      <c r="K15" s="64"/>
    </row>
    <row r="16" spans="1:12" ht="24" x14ac:dyDescent="0.4">
      <c r="A16" s="64"/>
      <c r="C16" s="62"/>
      <c r="D16" s="1" t="s">
        <v>0</v>
      </c>
      <c r="E16" s="6" t="s">
        <v>2</v>
      </c>
      <c r="F16" s="29" t="str">
        <f>IFERROR(F11*H16,"")</f>
        <v/>
      </c>
      <c r="H16" s="30" t="str">
        <f t="shared" si="0"/>
        <v>　</v>
      </c>
      <c r="I16" s="1" t="s">
        <v>3</v>
      </c>
      <c r="K16" s="64"/>
    </row>
    <row r="17" spans="1:12" ht="24" x14ac:dyDescent="0.4">
      <c r="A17" s="64"/>
      <c r="C17" s="62"/>
      <c r="D17" s="1" t="s">
        <v>0</v>
      </c>
      <c r="E17" s="6" t="s">
        <v>2</v>
      </c>
      <c r="F17" s="29" t="str">
        <f>IFERROR(F11*H17,"")</f>
        <v/>
      </c>
      <c r="H17" s="30" t="str">
        <f t="shared" si="0"/>
        <v>　</v>
      </c>
      <c r="I17" s="1" t="s">
        <v>3</v>
      </c>
      <c r="K17" s="64"/>
    </row>
    <row r="18" spans="1:12" ht="24.75" thickBot="1" x14ac:dyDescent="0.45">
      <c r="A18" s="64"/>
      <c r="C18" s="63"/>
      <c r="D18" s="1" t="s">
        <v>0</v>
      </c>
      <c r="E18" s="6" t="s">
        <v>2</v>
      </c>
      <c r="F18" s="29" t="str">
        <f>IFERROR(F11*H18,"")</f>
        <v/>
      </c>
      <c r="H18" s="30" t="str">
        <f t="shared" si="0"/>
        <v>　</v>
      </c>
      <c r="I18" s="1" t="s">
        <v>3</v>
      </c>
      <c r="K18" s="64"/>
    </row>
    <row r="19" spans="1:12" ht="3" customHeight="1" thickBot="1" x14ac:dyDescent="0.45">
      <c r="A19" s="64"/>
      <c r="C19" s="6">
        <v>2</v>
      </c>
      <c r="F19" s="29"/>
      <c r="H19" s="6" t="str">
        <f>IF(C19=8,3,IF(C19=9,4,IF(C19=10,4,IF(C19=11,3,IF(C19=12,3,IF(C19=1,3,"　"))))))</f>
        <v>　</v>
      </c>
      <c r="K19" s="64"/>
    </row>
    <row r="20" spans="1:12" ht="24.75" thickBot="1" x14ac:dyDescent="0.45">
      <c r="A20" s="64"/>
      <c r="D20" s="31" t="s">
        <v>15</v>
      </c>
      <c r="E20" s="1" t="s">
        <v>2</v>
      </c>
      <c r="F20" s="32">
        <f>SUM(F13:F18)</f>
        <v>0</v>
      </c>
      <c r="G20" s="27"/>
      <c r="H20" s="6">
        <f>SUM(H13:H19)</f>
        <v>0</v>
      </c>
      <c r="I20" s="1" t="s">
        <v>3</v>
      </c>
      <c r="K20" s="64"/>
    </row>
    <row r="21" spans="1:12" ht="16.5" customHeight="1" x14ac:dyDescent="0.4">
      <c r="A21" s="64"/>
      <c r="B21" s="65"/>
      <c r="C21" s="65"/>
      <c r="D21" s="69"/>
      <c r="E21" s="64"/>
      <c r="F21" s="70"/>
      <c r="G21" s="71"/>
      <c r="H21" s="65"/>
      <c r="I21" s="64"/>
      <c r="J21" s="64"/>
      <c r="K21" s="64"/>
    </row>
    <row r="22" spans="1:12" ht="9" customHeight="1" thickBot="1" x14ac:dyDescent="0.45">
      <c r="A22" s="2"/>
      <c r="B22" s="3"/>
      <c r="C22" s="3"/>
      <c r="D22" s="2"/>
      <c r="E22" s="3"/>
      <c r="F22" s="33"/>
      <c r="G22" s="2"/>
      <c r="H22" s="3"/>
      <c r="I22" s="2"/>
      <c r="J22" s="2"/>
      <c r="K22" s="2"/>
    </row>
    <row r="23" spans="1:12" ht="19.5" thickBot="1" x14ac:dyDescent="0.45">
      <c r="A23" s="2"/>
      <c r="B23" s="78" t="s">
        <v>18</v>
      </c>
      <c r="C23" s="79"/>
      <c r="F23" s="91" t="s">
        <v>19</v>
      </c>
      <c r="G23" s="92"/>
      <c r="H23" s="92"/>
      <c r="I23" s="93"/>
      <c r="K23" s="2"/>
    </row>
    <row r="24" spans="1:12" x14ac:dyDescent="0.4">
      <c r="A24" s="2"/>
      <c r="B24" s="4" t="s">
        <v>5</v>
      </c>
      <c r="C24" s="4">
        <v>1</v>
      </c>
      <c r="K24" s="2"/>
    </row>
    <row r="25" spans="1:12" x14ac:dyDescent="0.4">
      <c r="A25" s="2"/>
      <c r="B25" s="4" t="s">
        <v>6</v>
      </c>
      <c r="C25" s="4">
        <v>2</v>
      </c>
      <c r="K25" s="2"/>
    </row>
    <row r="26" spans="1:12" x14ac:dyDescent="0.4">
      <c r="A26" s="2"/>
      <c r="B26" s="7" t="s">
        <v>7</v>
      </c>
      <c r="C26" s="8">
        <v>3</v>
      </c>
      <c r="E26" s="9" t="s">
        <v>25</v>
      </c>
      <c r="F26" s="10"/>
      <c r="G26" s="11"/>
      <c r="H26" s="12"/>
      <c r="I26" s="13"/>
      <c r="K26" s="2"/>
    </row>
    <row r="27" spans="1:12" x14ac:dyDescent="0.4">
      <c r="A27" s="2"/>
      <c r="B27" s="8" t="s">
        <v>8</v>
      </c>
      <c r="C27" s="8">
        <v>4</v>
      </c>
      <c r="E27" s="14" t="s">
        <v>13</v>
      </c>
      <c r="F27" s="15"/>
      <c r="G27" s="16"/>
      <c r="H27" s="17"/>
      <c r="I27" s="18"/>
      <c r="K27" s="2"/>
    </row>
    <row r="28" spans="1:12" x14ac:dyDescent="0.4">
      <c r="A28" s="2"/>
      <c r="B28" s="8" t="s">
        <v>9</v>
      </c>
      <c r="C28" s="8">
        <v>5</v>
      </c>
      <c r="K28" s="19"/>
    </row>
    <row r="29" spans="1:12" x14ac:dyDescent="0.4">
      <c r="A29" s="2"/>
      <c r="B29" s="8" t="s">
        <v>10</v>
      </c>
      <c r="C29" s="8">
        <v>6</v>
      </c>
      <c r="D29" s="20"/>
      <c r="F29" s="21" t="s">
        <v>24</v>
      </c>
      <c r="G29" s="20"/>
      <c r="H29" s="20"/>
      <c r="I29" s="20"/>
      <c r="J29" s="20"/>
      <c r="K29" s="22"/>
      <c r="L29" s="20"/>
    </row>
    <row r="30" spans="1:12" ht="6" customHeight="1" x14ac:dyDescent="0.4">
      <c r="A30" s="2"/>
      <c r="B30" s="20"/>
      <c r="C30" s="20"/>
      <c r="D30" s="20"/>
      <c r="E30" s="20"/>
      <c r="F30" s="23"/>
      <c r="G30" s="20"/>
      <c r="H30" s="20"/>
      <c r="I30" s="20"/>
      <c r="J30" s="20"/>
      <c r="K30" s="22"/>
      <c r="L30" s="20"/>
    </row>
    <row r="31" spans="1:12" ht="19.5" thickBot="1" x14ac:dyDescent="0.45">
      <c r="A31" s="2"/>
      <c r="B31" s="24" t="s">
        <v>4</v>
      </c>
      <c r="C31" s="12"/>
      <c r="D31" s="25"/>
      <c r="K31" s="2"/>
    </row>
    <row r="32" spans="1:12" ht="24.75" thickBot="1" x14ac:dyDescent="0.45">
      <c r="A32" s="2"/>
      <c r="C32" s="60"/>
      <c r="F32" s="26" t="str">
        <f>IF(C32="1ks",400,IF(C32="1ea",400,IF(C32="1ma",400,IF(C32="1yw",500,IF(C32="1nm",500,IF(C32="1oy",500,IF(C32="2sa",400,IF(C32="2kk",400,IF(C32="2OY",400,IF(C32="2km",400,IF(C32="2KK",400,IF(C32="2st",600,IF(C32="2iy",400,IF(C32="2me",500,IF(C32="2YM",400," ")))))))))))))))</f>
        <v xml:space="preserve"> </v>
      </c>
      <c r="G32" s="27"/>
      <c r="K32" s="2"/>
    </row>
    <row r="33" spans="1:11" ht="19.5" thickBot="1" x14ac:dyDescent="0.45">
      <c r="A33" s="2"/>
      <c r="F33" s="28" t="s">
        <v>16</v>
      </c>
      <c r="H33" s="83" t="s">
        <v>17</v>
      </c>
      <c r="I33" s="84"/>
      <c r="K33" s="2"/>
    </row>
    <row r="34" spans="1:11" ht="24" x14ac:dyDescent="0.4">
      <c r="A34" s="2"/>
      <c r="C34" s="61"/>
      <c r="D34" s="1" t="s">
        <v>1</v>
      </c>
      <c r="E34" s="6" t="s">
        <v>2</v>
      </c>
      <c r="F34" s="29" t="str">
        <f>IFERROR(F32*H34,"")</f>
        <v/>
      </c>
      <c r="H34" s="30" t="str">
        <f>IF(C34=1,5,IF(C34=2,4,IF(C34=3,0,IF(C34=4,0,IF(C34=5,0,IF(C34=6,0,IF(C34=7,4,IF(C34=8,4,IF(C34=9,3,IF(C34=10,4,IF(C34=11,4,IF(C34=12,4,"　"))))))))))))</f>
        <v>　</v>
      </c>
      <c r="I34" s="1" t="s">
        <v>3</v>
      </c>
      <c r="K34" s="2"/>
    </row>
    <row r="35" spans="1:11" ht="24" x14ac:dyDescent="0.4">
      <c r="A35" s="2"/>
      <c r="C35" s="62"/>
      <c r="D35" s="1" t="s">
        <v>1</v>
      </c>
      <c r="E35" s="6" t="s">
        <v>2</v>
      </c>
      <c r="F35" s="29" t="str">
        <f>IFERROR(F32*H35,"")</f>
        <v/>
      </c>
      <c r="H35" s="30" t="str">
        <f t="shared" ref="H35:H39" si="1">IF(C35=1,5,IF(C35=2,4,IF(C35=3,0,IF(C35=4,0,IF(C35=5,0,IF(C35=6,0,IF(C35=7,4,IF(C35=8,4,IF(C35=9,3,IF(C35=10,4,IF(C35=11,4,IF(C35=12,4,"　"))))))))))))</f>
        <v>　</v>
      </c>
      <c r="I35" s="1" t="s">
        <v>3</v>
      </c>
      <c r="K35" s="2"/>
    </row>
    <row r="36" spans="1:11" ht="24" x14ac:dyDescent="0.4">
      <c r="A36" s="2"/>
      <c r="C36" s="62"/>
      <c r="D36" s="1" t="s">
        <v>27</v>
      </c>
      <c r="E36" s="6" t="s">
        <v>2</v>
      </c>
      <c r="F36" s="29" t="str">
        <f>IFERROR(F32*H36,"")</f>
        <v/>
      </c>
      <c r="H36" s="30" t="str">
        <f t="shared" si="1"/>
        <v>　</v>
      </c>
      <c r="I36" s="1" t="s">
        <v>3</v>
      </c>
      <c r="K36" s="2"/>
    </row>
    <row r="37" spans="1:11" ht="24" x14ac:dyDescent="0.4">
      <c r="A37" s="2"/>
      <c r="C37" s="62"/>
      <c r="D37" s="1" t="s">
        <v>0</v>
      </c>
      <c r="E37" s="6" t="s">
        <v>2</v>
      </c>
      <c r="F37" s="29" t="str">
        <f>IFERROR(F32*H37,"")</f>
        <v/>
      </c>
      <c r="H37" s="30" t="str">
        <f t="shared" si="1"/>
        <v>　</v>
      </c>
      <c r="I37" s="1" t="s">
        <v>3</v>
      </c>
      <c r="K37" s="2"/>
    </row>
    <row r="38" spans="1:11" ht="24" x14ac:dyDescent="0.4">
      <c r="A38" s="2"/>
      <c r="C38" s="62"/>
      <c r="D38" s="1" t="s">
        <v>0</v>
      </c>
      <c r="E38" s="6" t="s">
        <v>2</v>
      </c>
      <c r="F38" s="29" t="str">
        <f>IFERROR(F32*H38,"")</f>
        <v/>
      </c>
      <c r="H38" s="30" t="str">
        <f t="shared" si="1"/>
        <v>　</v>
      </c>
      <c r="I38" s="1" t="s">
        <v>3</v>
      </c>
      <c r="K38" s="2"/>
    </row>
    <row r="39" spans="1:11" ht="24.75" thickBot="1" x14ac:dyDescent="0.45">
      <c r="A39" s="2"/>
      <c r="C39" s="63"/>
      <c r="D39" s="1" t="s">
        <v>0</v>
      </c>
      <c r="E39" s="6" t="s">
        <v>2</v>
      </c>
      <c r="F39" s="29" t="str">
        <f>IFERROR(F32*H39,"")</f>
        <v/>
      </c>
      <c r="H39" s="30" t="str">
        <f t="shared" si="1"/>
        <v>　</v>
      </c>
      <c r="I39" s="1" t="s">
        <v>3</v>
      </c>
      <c r="K39" s="2"/>
    </row>
    <row r="40" spans="1:11" ht="3" customHeight="1" thickBot="1" x14ac:dyDescent="0.45">
      <c r="A40" s="2"/>
      <c r="C40" s="6">
        <v>2</v>
      </c>
      <c r="F40" s="29"/>
      <c r="H40" s="6" t="str">
        <f>IF(C40=8,3,IF(C40=9,4,IF(C40=10,4,IF(C40=11,3,IF(C40=12,3,IF(C40=1,3,"　"))))))</f>
        <v>　</v>
      </c>
      <c r="K40" s="2"/>
    </row>
    <row r="41" spans="1:11" ht="24.75" thickBot="1" x14ac:dyDescent="0.45">
      <c r="A41" s="2"/>
      <c r="D41" s="31" t="s">
        <v>15</v>
      </c>
      <c r="E41" s="1" t="s">
        <v>2</v>
      </c>
      <c r="F41" s="32">
        <f>SUM(F34:F39)</f>
        <v>0</v>
      </c>
      <c r="G41" s="27"/>
      <c r="H41" s="6">
        <f>SUM(H34:H40)</f>
        <v>0</v>
      </c>
      <c r="I41" s="1" t="s">
        <v>14</v>
      </c>
      <c r="K41" s="2"/>
    </row>
    <row r="42" spans="1:11" x14ac:dyDescent="0.4">
      <c r="A42" s="2"/>
      <c r="B42" s="3"/>
      <c r="C42" s="3"/>
      <c r="D42" s="2"/>
      <c r="E42" s="3"/>
      <c r="F42" s="33"/>
      <c r="G42" s="2"/>
      <c r="H42" s="3"/>
      <c r="I42" s="2"/>
      <c r="J42" s="2"/>
      <c r="K42" s="2"/>
    </row>
    <row r="43" spans="1:11" ht="7.5" customHeight="1" thickBot="1" x14ac:dyDescent="0.45">
      <c r="A43" s="34"/>
      <c r="B43" s="35"/>
      <c r="C43" s="35"/>
      <c r="D43" s="34"/>
      <c r="E43" s="34"/>
      <c r="F43" s="36"/>
      <c r="G43" s="34"/>
      <c r="H43" s="35"/>
      <c r="I43" s="34"/>
      <c r="J43" s="34"/>
      <c r="K43" s="34"/>
    </row>
    <row r="44" spans="1:11" ht="19.5" thickBot="1" x14ac:dyDescent="0.45">
      <c r="A44" s="34"/>
      <c r="B44" s="78" t="s">
        <v>18</v>
      </c>
      <c r="C44" s="79"/>
      <c r="F44" s="94" t="s">
        <v>7</v>
      </c>
      <c r="G44" s="95"/>
      <c r="H44" s="95"/>
      <c r="I44" s="96"/>
      <c r="K44" s="34"/>
    </row>
    <row r="45" spans="1:11" x14ac:dyDescent="0.4">
      <c r="A45" s="34"/>
      <c r="B45" s="7" t="s">
        <v>5</v>
      </c>
      <c r="C45" s="8">
        <v>1</v>
      </c>
      <c r="K45" s="34"/>
    </row>
    <row r="46" spans="1:11" x14ac:dyDescent="0.4">
      <c r="A46" s="34"/>
      <c r="B46" s="8" t="s">
        <v>6</v>
      </c>
      <c r="C46" s="8">
        <v>2</v>
      </c>
      <c r="K46" s="34"/>
    </row>
    <row r="47" spans="1:11" x14ac:dyDescent="0.4">
      <c r="A47" s="34"/>
      <c r="B47" s="37" t="s">
        <v>7</v>
      </c>
      <c r="C47" s="37">
        <v>3</v>
      </c>
      <c r="E47" s="9" t="s">
        <v>11</v>
      </c>
      <c r="F47" s="10"/>
      <c r="G47" s="11"/>
      <c r="H47" s="12"/>
      <c r="I47" s="13"/>
      <c r="K47" s="34"/>
    </row>
    <row r="48" spans="1:11" x14ac:dyDescent="0.4">
      <c r="A48" s="34"/>
      <c r="B48" s="7" t="s">
        <v>8</v>
      </c>
      <c r="C48" s="8">
        <v>4</v>
      </c>
      <c r="E48" s="14" t="s">
        <v>13</v>
      </c>
      <c r="F48" s="15"/>
      <c r="G48" s="16"/>
      <c r="H48" s="17"/>
      <c r="I48" s="18"/>
      <c r="K48" s="34"/>
    </row>
    <row r="49" spans="1:12" x14ac:dyDescent="0.4">
      <c r="A49" s="34"/>
      <c r="B49" s="8" t="s">
        <v>9</v>
      </c>
      <c r="C49" s="8">
        <v>5</v>
      </c>
      <c r="K49" s="38"/>
    </row>
    <row r="50" spans="1:12" x14ac:dyDescent="0.4">
      <c r="A50" s="34"/>
      <c r="B50" s="8" t="s">
        <v>10</v>
      </c>
      <c r="C50" s="8">
        <v>6</v>
      </c>
      <c r="D50" s="20"/>
      <c r="F50" s="21" t="s">
        <v>12</v>
      </c>
      <c r="G50" s="20"/>
      <c r="H50" s="20"/>
      <c r="I50" s="20"/>
      <c r="J50" s="20"/>
      <c r="K50" s="39"/>
      <c r="L50" s="20"/>
    </row>
    <row r="51" spans="1:12" ht="6" customHeight="1" x14ac:dyDescent="0.4">
      <c r="A51" s="34"/>
      <c r="B51" s="20"/>
      <c r="C51" s="20"/>
      <c r="D51" s="20"/>
      <c r="E51" s="20"/>
      <c r="F51" s="23"/>
      <c r="G51" s="20"/>
      <c r="H51" s="20"/>
      <c r="I51" s="20"/>
      <c r="J51" s="20"/>
      <c r="K51" s="39"/>
      <c r="L51" s="20"/>
    </row>
    <row r="52" spans="1:12" ht="19.5" thickBot="1" x14ac:dyDescent="0.45">
      <c r="A52" s="34"/>
      <c r="B52" s="24" t="s">
        <v>4</v>
      </c>
      <c r="C52" s="12"/>
      <c r="D52" s="25"/>
      <c r="K52" s="34"/>
    </row>
    <row r="53" spans="1:12" ht="24.75" thickBot="1" x14ac:dyDescent="0.45">
      <c r="A53" s="34"/>
      <c r="C53" s="74"/>
      <c r="F53" s="26" t="str">
        <f>IF(C53="0ty",400,IF(C53="1ks",400,IF(C53="1ok",400,IF(C53="1sn",400,IF(C53="1ea",400,IF(C53="1ih",400,IF(C53="1ma",400,IF(C53="1kk",400,IF(C53="1ny",500,IF(C53="1yw",500,IF(C53="1dn",600,IF(C53="1ym",400,IF(C53="1nm",500,IF(C53="2yk",400,IF(C53="2ki",400,IF(C53="2sa",400,IF(C53="2fy",400,IF(C53="2kk",400,IF(C53="2mm",500,IF(C53="2fn",500,IF(C53="2mc",500,IF(C53="2sh",400,IF(C53="2tn",500,IF(C53="2ta",600,IF(C53="2MM",500,IF(C53="2OY",400,IF(C53="2KM",400,IF(C53="2KK",400,IF(C53="2uy",400,IF(C53="2st",600,IF(C53="2kn",600,IF(C53="2hk",400,IF(C53="2iy",400,IF(C53="2ym",400,IF(C53="2mari",500,IF(C53="3ks",500,IF(C53="3am",500,IF(C53="3ki",500,IF(C53="3hk",500,IF(C53="3AM",500,IF(C53="3ta",500,IF(C53="3nm",400,IF(C53="4ta",500,IF(C53="4mt",800,IF(C53="5se",400,IF(C53="5nm",400,IF(C53="5ke",400,IF(C53="5hm",400,IF(C53="5NM",400,IF(C53="5ah",400,IF(C53="5kk",400,IF(C53="5tn",400,IF(C53="5mm",500,IF(C53="5or",500,IF(C53="5hk",400,IF(C53="5HM",400,IF(C53="5ot",400,IF(C53="6ta",400,IF(C53="6hm",400,IF(C53="6ys",400," "))))))))))))))))))))))))))))))))))))))))))))))))))))))))))))</f>
        <v xml:space="preserve"> </v>
      </c>
      <c r="G53" s="27"/>
      <c r="K53" s="34"/>
    </row>
    <row r="54" spans="1:12" ht="19.5" thickBot="1" x14ac:dyDescent="0.45">
      <c r="A54" s="34"/>
      <c r="F54" s="28" t="s">
        <v>16</v>
      </c>
      <c r="H54" s="83" t="s">
        <v>17</v>
      </c>
      <c r="I54" s="84"/>
      <c r="K54" s="34"/>
    </row>
    <row r="55" spans="1:12" ht="24" x14ac:dyDescent="0.4">
      <c r="A55" s="34"/>
      <c r="C55" s="75"/>
      <c r="D55" s="1" t="s">
        <v>1</v>
      </c>
      <c r="E55" s="6" t="s">
        <v>2</v>
      </c>
      <c r="F55" s="29" t="str">
        <f>IFERROR(F53*H55,"")</f>
        <v/>
      </c>
      <c r="H55" s="30" t="str">
        <f>IF(C55=3,5,IF(C55=4,4,IF(C55=5,4,IF(C55=6,5,IF(C55=7,4,IF(C55=8,3,IF(C55=9,4,"　")))))))</f>
        <v>　</v>
      </c>
      <c r="I55" s="1" t="s">
        <v>3</v>
      </c>
      <c r="K55" s="34"/>
    </row>
    <row r="56" spans="1:12" ht="24" x14ac:dyDescent="0.4">
      <c r="A56" s="34"/>
      <c r="C56" s="76"/>
      <c r="D56" s="1" t="s">
        <v>1</v>
      </c>
      <c r="E56" s="6" t="s">
        <v>2</v>
      </c>
      <c r="F56" s="29" t="str">
        <f>IFERROR(F53*H56,"")</f>
        <v/>
      </c>
      <c r="H56" s="30" t="str">
        <f t="shared" ref="H56:H60" si="2">IF(C56=3,5,IF(C56=4,4,IF(C56=5,4,IF(C56=6,5,IF(C56=7,4,IF(C56=8,3,IF(C56=9,4,"　")))))))</f>
        <v>　</v>
      </c>
      <c r="I56" s="1" t="s">
        <v>3</v>
      </c>
      <c r="K56" s="34"/>
    </row>
    <row r="57" spans="1:12" ht="24" x14ac:dyDescent="0.4">
      <c r="A57" s="34"/>
      <c r="C57" s="76"/>
      <c r="D57" s="1" t="s">
        <v>0</v>
      </c>
      <c r="E57" s="6" t="s">
        <v>2</v>
      </c>
      <c r="F57" s="29" t="str">
        <f>IFERROR(F53*H57,"")</f>
        <v/>
      </c>
      <c r="H57" s="30" t="str">
        <f t="shared" si="2"/>
        <v>　</v>
      </c>
      <c r="I57" s="1" t="s">
        <v>3</v>
      </c>
      <c r="K57" s="34"/>
    </row>
    <row r="58" spans="1:12" ht="24" x14ac:dyDescent="0.4">
      <c r="A58" s="34"/>
      <c r="C58" s="76"/>
      <c r="D58" s="1" t="s">
        <v>0</v>
      </c>
      <c r="E58" s="6" t="s">
        <v>2</v>
      </c>
      <c r="F58" s="29" t="str">
        <f>IFERROR(F53*H58,"")</f>
        <v/>
      </c>
      <c r="H58" s="30" t="str">
        <f t="shared" si="2"/>
        <v>　</v>
      </c>
      <c r="I58" s="1" t="s">
        <v>3</v>
      </c>
      <c r="K58" s="34"/>
    </row>
    <row r="59" spans="1:12" ht="24" x14ac:dyDescent="0.4">
      <c r="A59" s="34"/>
      <c r="C59" s="76"/>
      <c r="D59" s="1" t="s">
        <v>0</v>
      </c>
      <c r="E59" s="6" t="s">
        <v>2</v>
      </c>
      <c r="F59" s="29" t="str">
        <f>IFERROR(F53*H59,"")</f>
        <v/>
      </c>
      <c r="H59" s="30" t="str">
        <f t="shared" si="2"/>
        <v>　</v>
      </c>
      <c r="I59" s="1" t="s">
        <v>3</v>
      </c>
      <c r="K59" s="34"/>
    </row>
    <row r="60" spans="1:12" ht="24.75" thickBot="1" x14ac:dyDescent="0.45">
      <c r="A60" s="34"/>
      <c r="C60" s="77"/>
      <c r="D60" s="1" t="s">
        <v>0</v>
      </c>
      <c r="E60" s="6" t="s">
        <v>2</v>
      </c>
      <c r="F60" s="29" t="str">
        <f>IFERROR(F53*H60,"")</f>
        <v/>
      </c>
      <c r="H60" s="30" t="str">
        <f t="shared" si="2"/>
        <v>　</v>
      </c>
      <c r="I60" s="1" t="s">
        <v>3</v>
      </c>
      <c r="K60" s="34"/>
    </row>
    <row r="61" spans="1:12" ht="3" customHeight="1" thickBot="1" x14ac:dyDescent="0.45">
      <c r="A61" s="34"/>
      <c r="C61" s="6">
        <v>2</v>
      </c>
      <c r="F61" s="29"/>
      <c r="H61" s="6" t="str">
        <f>IF(C61=8,3,IF(C61=9,4,IF(C61=10,4,IF(C61=11,3,IF(C61=12,3,IF(C61=1,3,"　"))))))</f>
        <v>　</v>
      </c>
      <c r="K61" s="34"/>
    </row>
    <row r="62" spans="1:12" ht="24.75" thickBot="1" x14ac:dyDescent="0.45">
      <c r="A62" s="34"/>
      <c r="D62" s="31" t="s">
        <v>15</v>
      </c>
      <c r="E62" s="1" t="s">
        <v>2</v>
      </c>
      <c r="F62" s="32">
        <f>SUM(F55:F60)</f>
        <v>0</v>
      </c>
      <c r="G62" s="27"/>
      <c r="H62" s="6">
        <f>SUM(H55:H61)</f>
        <v>0</v>
      </c>
      <c r="I62" s="1" t="s">
        <v>14</v>
      </c>
      <c r="K62" s="34"/>
    </row>
    <row r="63" spans="1:12" x14ac:dyDescent="0.4">
      <c r="A63" s="34"/>
      <c r="B63" s="34"/>
      <c r="C63" s="35"/>
      <c r="D63" s="34"/>
      <c r="E63" s="35"/>
      <c r="F63" s="40"/>
      <c r="G63" s="34"/>
      <c r="H63" s="35"/>
      <c r="I63" s="34"/>
      <c r="J63" s="34"/>
      <c r="K63" s="34"/>
    </row>
    <row r="64" spans="1:12" ht="10.5" customHeight="1" thickBot="1" x14ac:dyDescent="0.45">
      <c r="A64" s="41"/>
      <c r="B64" s="42"/>
      <c r="C64" s="42"/>
      <c r="D64" s="41"/>
      <c r="E64" s="41"/>
      <c r="F64" s="43"/>
      <c r="G64" s="41"/>
      <c r="H64" s="42"/>
      <c r="I64" s="41"/>
      <c r="J64" s="41"/>
      <c r="K64" s="41"/>
    </row>
    <row r="65" spans="1:12" ht="19.5" thickBot="1" x14ac:dyDescent="0.45">
      <c r="A65" s="41"/>
      <c r="B65" s="78" t="s">
        <v>18</v>
      </c>
      <c r="C65" s="79"/>
      <c r="F65" s="80" t="s">
        <v>8</v>
      </c>
      <c r="G65" s="81"/>
      <c r="H65" s="81"/>
      <c r="I65" s="82"/>
      <c r="K65" s="41"/>
    </row>
    <row r="66" spans="1:12" x14ac:dyDescent="0.4">
      <c r="A66" s="41"/>
      <c r="B66" s="7" t="s">
        <v>5</v>
      </c>
      <c r="C66" s="8">
        <v>1</v>
      </c>
      <c r="K66" s="41"/>
    </row>
    <row r="67" spans="1:12" x14ac:dyDescent="0.4">
      <c r="A67" s="41"/>
      <c r="B67" s="8" t="s">
        <v>6</v>
      </c>
      <c r="C67" s="8">
        <v>2</v>
      </c>
      <c r="K67" s="41"/>
    </row>
    <row r="68" spans="1:12" x14ac:dyDescent="0.4">
      <c r="A68" s="41"/>
      <c r="B68" s="8" t="s">
        <v>7</v>
      </c>
      <c r="C68" s="8">
        <v>3</v>
      </c>
      <c r="E68" s="9" t="s">
        <v>21</v>
      </c>
      <c r="F68" s="10"/>
      <c r="G68" s="11"/>
      <c r="H68" s="12"/>
      <c r="I68" s="13"/>
      <c r="K68" s="41"/>
    </row>
    <row r="69" spans="1:12" x14ac:dyDescent="0.4">
      <c r="A69" s="41"/>
      <c r="B69" s="44" t="s">
        <v>8</v>
      </c>
      <c r="C69" s="44">
        <v>4</v>
      </c>
      <c r="E69" s="14" t="s">
        <v>13</v>
      </c>
      <c r="F69" s="15"/>
      <c r="G69" s="16"/>
      <c r="H69" s="17"/>
      <c r="I69" s="18"/>
      <c r="K69" s="41"/>
    </row>
    <row r="70" spans="1:12" x14ac:dyDescent="0.4">
      <c r="A70" s="41"/>
      <c r="B70" s="7" t="s">
        <v>9</v>
      </c>
      <c r="C70" s="8">
        <v>5</v>
      </c>
      <c r="K70" s="45"/>
    </row>
    <row r="71" spans="1:12" x14ac:dyDescent="0.4">
      <c r="A71" s="41"/>
      <c r="B71" s="8" t="s">
        <v>10</v>
      </c>
      <c r="C71" s="8">
        <v>6</v>
      </c>
      <c r="D71" s="20"/>
      <c r="F71" s="21" t="s">
        <v>23</v>
      </c>
      <c r="G71" s="20"/>
      <c r="H71" s="20"/>
      <c r="I71" s="20"/>
      <c r="J71" s="20"/>
      <c r="K71" s="46"/>
      <c r="L71" s="20"/>
    </row>
    <row r="72" spans="1:12" ht="6" customHeight="1" x14ac:dyDescent="0.4">
      <c r="A72" s="41"/>
      <c r="B72" s="20"/>
      <c r="C72" s="20"/>
      <c r="D72" s="20"/>
      <c r="E72" s="20"/>
      <c r="F72" s="23"/>
      <c r="G72" s="20"/>
      <c r="H72" s="20"/>
      <c r="I72" s="20"/>
      <c r="J72" s="20"/>
      <c r="K72" s="46"/>
      <c r="L72" s="20"/>
    </row>
    <row r="73" spans="1:12" ht="19.5" thickBot="1" x14ac:dyDescent="0.45">
      <c r="A73" s="41"/>
      <c r="B73" s="24" t="s">
        <v>4</v>
      </c>
      <c r="C73" s="12"/>
      <c r="D73" s="25"/>
      <c r="K73" s="41"/>
    </row>
    <row r="74" spans="1:12" ht="24.75" thickBot="1" x14ac:dyDescent="0.45">
      <c r="A74" s="41"/>
      <c r="C74" s="74"/>
      <c r="F74" s="26" t="str">
        <f>IF(C74="0ty",400,IF(C74="1ks",400,IF(C74="1ok",400,IF(C74="1sn",400,IF(C74="1ea",400,IF(C74="1ih",400,IF(C74="1ma",400,IF(C74="1kk",400,IF(C74="1ny",500,IF(C74="1yw",500,IF(C74="1dn",600,IF(C74="1ym",400,IF(C74="1nm",500,IF(C74="2yk",400,IF(C74="2ki",400,IF(C74="2sa",400,IF(C74="2fy",400,IF(C74="2kk",400,IF(C74="2mm",500,IF(C74="2fn",500,IF(C74="2mc",500,IF(C74="2sh",400,IF(C74="2tn",500,IF(C74="2ta",600,IF(C74="2MM",500,IF(C74="2OY",400,IF(C74="2KM",400,IF(C74="2KK",400,IF(C74="2uy",400,IF(C74="2st",600,IF(C74="2kn",600,IF(C74="2hk",400,IF(C74="2iy",400,IF(C74="2ym",400,IF(C74="2mari",500,IF(C74="3ks",500,IF(C74="3am",500,IF(C74="3ki",500,IF(C74="3hk",500,IF(C74="3AM",500,IF(C74="3ta",500,IF(C74="3nm",400,IF(C74="4ta",500,IF(C74="4mt",800,IF(C74="5se",400,IF(C74="5nm",400,IF(C74="5ke",400,IF(C74="5hm",400,IF(C74="5NM",400,IF(C74="5ah",400,IF(C74="5kk",400,IF(C74="5tn",400,IF(C74="5mm",500,IF(C74="5or",500,IF(C74="5hk",400,IF(C74="5HM",400,IF(C74="5ot",400,IF(C74="6ta",400,IF(C74="6hm",400,IF(C74="6ys",400," "))))))))))))))))))))))))))))))))))))))))))))))))))))))))))))</f>
        <v xml:space="preserve"> </v>
      </c>
      <c r="G74" s="27"/>
      <c r="K74" s="41"/>
    </row>
    <row r="75" spans="1:12" ht="19.5" thickBot="1" x14ac:dyDescent="0.45">
      <c r="A75" s="41"/>
      <c r="F75" s="28" t="s">
        <v>16</v>
      </c>
      <c r="H75" s="83" t="s">
        <v>17</v>
      </c>
      <c r="I75" s="84"/>
      <c r="K75" s="41"/>
    </row>
    <row r="76" spans="1:12" ht="24" x14ac:dyDescent="0.4">
      <c r="A76" s="41"/>
      <c r="C76" s="75"/>
      <c r="D76" s="1" t="s">
        <v>1</v>
      </c>
      <c r="E76" s="6" t="s">
        <v>2</v>
      </c>
      <c r="F76" s="29" t="str">
        <f>IFERROR(F74*H76,"")</f>
        <v/>
      </c>
      <c r="H76" s="30" t="str">
        <f>IF(C76=3,4,IF(C76=4,4,IF(C76=5,4,IF(C76=6,4,"　"))))</f>
        <v>　</v>
      </c>
      <c r="I76" s="1" t="s">
        <v>3</v>
      </c>
      <c r="K76" s="41"/>
    </row>
    <row r="77" spans="1:12" ht="24" x14ac:dyDescent="0.4">
      <c r="A77" s="41"/>
      <c r="C77" s="76"/>
      <c r="D77" s="1" t="s">
        <v>1</v>
      </c>
      <c r="E77" s="6" t="s">
        <v>2</v>
      </c>
      <c r="F77" s="29" t="str">
        <f>IFERROR(F74*H77,"")</f>
        <v/>
      </c>
      <c r="H77" s="30" t="str">
        <f t="shared" ref="H77:H81" si="3">IF(C77=3,4,IF(C77=4,4,IF(C77=5,4,IF(C77=6,4,"　"))))</f>
        <v>　</v>
      </c>
      <c r="I77" s="1" t="s">
        <v>3</v>
      </c>
      <c r="K77" s="41"/>
    </row>
    <row r="78" spans="1:12" ht="24" x14ac:dyDescent="0.4">
      <c r="A78" s="41"/>
      <c r="C78" s="76"/>
      <c r="D78" s="1" t="s">
        <v>0</v>
      </c>
      <c r="E78" s="6" t="s">
        <v>2</v>
      </c>
      <c r="F78" s="29" t="str">
        <f>IFERROR(F74*H78,"")</f>
        <v/>
      </c>
      <c r="H78" s="30" t="str">
        <f t="shared" si="3"/>
        <v>　</v>
      </c>
      <c r="I78" s="1" t="s">
        <v>3</v>
      </c>
      <c r="K78" s="41"/>
    </row>
    <row r="79" spans="1:12" ht="24" x14ac:dyDescent="0.4">
      <c r="A79" s="41"/>
      <c r="C79" s="76"/>
      <c r="D79" s="1" t="s">
        <v>0</v>
      </c>
      <c r="E79" s="6" t="s">
        <v>2</v>
      </c>
      <c r="F79" s="29" t="str">
        <f>IFERROR(F74*H79,"")</f>
        <v/>
      </c>
      <c r="H79" s="30" t="str">
        <f t="shared" si="3"/>
        <v>　</v>
      </c>
      <c r="I79" s="1" t="s">
        <v>3</v>
      </c>
      <c r="K79" s="41"/>
    </row>
    <row r="80" spans="1:12" ht="24" x14ac:dyDescent="0.4">
      <c r="A80" s="41"/>
      <c r="C80" s="76"/>
      <c r="D80" s="1" t="s">
        <v>0</v>
      </c>
      <c r="E80" s="6" t="s">
        <v>2</v>
      </c>
      <c r="F80" s="29" t="str">
        <f>IFERROR(F74*H80,"")</f>
        <v/>
      </c>
      <c r="H80" s="30" t="str">
        <f t="shared" si="3"/>
        <v>　</v>
      </c>
      <c r="I80" s="1" t="s">
        <v>3</v>
      </c>
      <c r="K80" s="41"/>
    </row>
    <row r="81" spans="1:12" ht="24.75" thickBot="1" x14ac:dyDescent="0.45">
      <c r="A81" s="41"/>
      <c r="C81" s="77"/>
      <c r="D81" s="1" t="s">
        <v>0</v>
      </c>
      <c r="E81" s="6" t="s">
        <v>2</v>
      </c>
      <c r="F81" s="29" t="str">
        <f>IFERROR(F74*H81,"")</f>
        <v/>
      </c>
      <c r="H81" s="30" t="str">
        <f t="shared" si="3"/>
        <v>　</v>
      </c>
      <c r="I81" s="1" t="s">
        <v>3</v>
      </c>
      <c r="K81" s="41"/>
    </row>
    <row r="82" spans="1:12" ht="3" customHeight="1" thickBot="1" x14ac:dyDescent="0.45">
      <c r="A82" s="41"/>
      <c r="C82" s="6">
        <v>2</v>
      </c>
      <c r="F82" s="29"/>
      <c r="H82" s="6" t="str">
        <f>IF(C82=8,3,IF(C82=9,4,IF(C82=10,4,IF(C82=11,3,IF(C82=12,3,IF(C82=1,3,"　"))))))</f>
        <v>　</v>
      </c>
      <c r="K82" s="41"/>
    </row>
    <row r="83" spans="1:12" ht="24.75" thickBot="1" x14ac:dyDescent="0.45">
      <c r="A83" s="41"/>
      <c r="D83" s="31" t="s">
        <v>15</v>
      </c>
      <c r="E83" s="1" t="s">
        <v>2</v>
      </c>
      <c r="F83" s="32">
        <f>SUM(F76:F81)</f>
        <v>0</v>
      </c>
      <c r="G83" s="27"/>
      <c r="H83" s="6">
        <f>SUM(H76:H82)</f>
        <v>0</v>
      </c>
      <c r="I83" s="1" t="s">
        <v>14</v>
      </c>
      <c r="K83" s="41"/>
    </row>
    <row r="84" spans="1:12" x14ac:dyDescent="0.4">
      <c r="A84" s="41"/>
      <c r="B84" s="42"/>
      <c r="C84" s="42"/>
      <c r="D84" s="41"/>
      <c r="E84" s="42"/>
      <c r="F84" s="47"/>
      <c r="G84" s="41"/>
      <c r="H84" s="42"/>
      <c r="I84" s="41"/>
      <c r="J84" s="41"/>
      <c r="K84" s="41"/>
    </row>
    <row r="85" spans="1:12" ht="10.5" customHeight="1" thickBot="1" x14ac:dyDescent="0.45">
      <c r="A85" s="48"/>
      <c r="B85" s="49"/>
      <c r="C85" s="49"/>
      <c r="D85" s="48"/>
      <c r="E85" s="48"/>
      <c r="F85" s="50"/>
      <c r="G85" s="48"/>
      <c r="H85" s="49"/>
      <c r="I85" s="48"/>
      <c r="J85" s="48"/>
      <c r="K85" s="48"/>
    </row>
    <row r="86" spans="1:12" ht="19.5" thickBot="1" x14ac:dyDescent="0.45">
      <c r="A86" s="51"/>
      <c r="B86" s="78" t="s">
        <v>18</v>
      </c>
      <c r="C86" s="79"/>
      <c r="F86" s="85" t="s">
        <v>20</v>
      </c>
      <c r="G86" s="86"/>
      <c r="H86" s="86"/>
      <c r="I86" s="86"/>
      <c r="J86" s="87"/>
      <c r="K86" s="51"/>
    </row>
    <row r="87" spans="1:12" x14ac:dyDescent="0.4">
      <c r="A87" s="51"/>
      <c r="B87" s="7" t="s">
        <v>5</v>
      </c>
      <c r="C87" s="8">
        <v>1</v>
      </c>
      <c r="K87" s="51"/>
    </row>
    <row r="88" spans="1:12" x14ac:dyDescent="0.4">
      <c r="A88" s="51"/>
      <c r="B88" s="8" t="s">
        <v>6</v>
      </c>
      <c r="C88" s="8">
        <v>2</v>
      </c>
      <c r="E88" s="27"/>
      <c r="K88" s="51"/>
    </row>
    <row r="89" spans="1:12" x14ac:dyDescent="0.4">
      <c r="A89" s="51"/>
      <c r="B89" s="8" t="s">
        <v>7</v>
      </c>
      <c r="C89" s="8">
        <v>3</v>
      </c>
      <c r="E89" s="9" t="s">
        <v>22</v>
      </c>
      <c r="F89" s="10"/>
      <c r="G89" s="11"/>
      <c r="H89" s="12"/>
      <c r="I89" s="11"/>
      <c r="J89" s="13"/>
      <c r="K89" s="51"/>
    </row>
    <row r="90" spans="1:12" x14ac:dyDescent="0.4">
      <c r="A90" s="51"/>
      <c r="B90" s="8" t="s">
        <v>8</v>
      </c>
      <c r="C90" s="8">
        <v>4</v>
      </c>
      <c r="E90" s="14" t="s">
        <v>13</v>
      </c>
      <c r="F90" s="15"/>
      <c r="G90" s="16"/>
      <c r="H90" s="17"/>
      <c r="I90" s="16"/>
      <c r="J90" s="18"/>
      <c r="K90" s="51"/>
    </row>
    <row r="91" spans="1:12" x14ac:dyDescent="0.4">
      <c r="A91" s="51"/>
      <c r="B91" s="52" t="s">
        <v>9</v>
      </c>
      <c r="C91" s="52">
        <v>5</v>
      </c>
      <c r="K91" s="53"/>
    </row>
    <row r="92" spans="1:12" x14ac:dyDescent="0.4">
      <c r="A92" s="51"/>
      <c r="B92" s="54" t="s">
        <v>10</v>
      </c>
      <c r="C92" s="54">
        <v>6</v>
      </c>
      <c r="D92" s="20"/>
      <c r="F92" s="21" t="s">
        <v>26</v>
      </c>
      <c r="G92" s="20"/>
      <c r="H92" s="20"/>
      <c r="I92" s="20"/>
      <c r="J92" s="20"/>
      <c r="K92" s="55"/>
      <c r="L92" s="20"/>
    </row>
    <row r="93" spans="1:12" ht="6" customHeight="1" x14ac:dyDescent="0.4">
      <c r="A93" s="51"/>
      <c r="B93" s="20"/>
      <c r="C93" s="20"/>
      <c r="D93" s="20"/>
      <c r="E93" s="20"/>
      <c r="F93" s="23"/>
      <c r="G93" s="20"/>
      <c r="H93" s="20"/>
      <c r="I93" s="20"/>
      <c r="J93" s="20"/>
      <c r="K93" s="55"/>
      <c r="L93" s="20"/>
    </row>
    <row r="94" spans="1:12" ht="19.5" thickBot="1" x14ac:dyDescent="0.45">
      <c r="A94" s="51"/>
      <c r="B94" s="24" t="s">
        <v>4</v>
      </c>
      <c r="C94" s="12"/>
      <c r="D94" s="25"/>
      <c r="K94" s="51"/>
    </row>
    <row r="95" spans="1:12" ht="24.75" thickBot="1" x14ac:dyDescent="0.45">
      <c r="A95" s="51"/>
      <c r="C95" s="74"/>
      <c r="F95" s="26" t="str">
        <f>IF(C95="0ty",400,IF(C95="1ks",400,IF(C95="1ok",400,IF(C95="1sn",400,IF(C95="1ea",400,IF(C95="1ih",400,IF(C95="1ma",400,IF(C95="1kk",400,IF(C95="1ny",500,IF(C95="1yw",500,IF(C95="1dn",600,IF(C95="1ym",400,IF(C95="1nm",500,IF(C95="2yk",400,IF(C95="2ki",400,IF(C95="2sa",400,IF(C95="2fy",400,IF(C95="2kk",400,IF(C95="2mm",500,IF(C95="2fn",500,IF(C95="2mc",500,IF(C95="2sh",400,IF(C95="2tn",500,IF(C95="2ta",600,IF(C95="2MM",500,IF(C95="2OY",400,IF(C95="2KM",400,IF(C95="2KK",400,IF(C95="2uy",400,IF(C95="2st",600,IF(C95="2kn",600,IF(C95="2hk",400,IF(C95="2iy",400,IF(C95="2ym",400,IF(C95="2mari",500,IF(C95="3ks",500,IF(C95="3am",500,IF(C95="3ki",500,IF(C95="3hk",500,IF(C95="3AM",500,IF(C95="3ta",500,IF(C95="3nm",400,IF(C95="4ta",500,IF(C95="4mt",800,IF(C95="5se",400,IF(C95="5nm",400,IF(C95="5ke",400,IF(C95="5hm",400,IF(C95="5NM",400,IF(C95="5ah",400,IF(C95="5kk",400,IF(C95="5tn",400,IF(C95="5mm",500,IF(C95="5or",500,IF(C95="5hk",400,IF(C95="5HM",400,IF(C95="5ot",400,IF(C95="6ta",400,IF(C95="6hm",400,IF(C95="6ys",400," "))))))))))))))))))))))))))))))))))))))))))))))))))))))))))))</f>
        <v xml:space="preserve"> </v>
      </c>
      <c r="G95" s="27"/>
      <c r="K95" s="51"/>
    </row>
    <row r="96" spans="1:12" ht="19.5" thickBot="1" x14ac:dyDescent="0.45">
      <c r="A96" s="51"/>
      <c r="F96" s="28" t="s">
        <v>16</v>
      </c>
      <c r="H96" s="83" t="s">
        <v>17</v>
      </c>
      <c r="I96" s="84"/>
      <c r="K96" s="51"/>
    </row>
    <row r="97" spans="1:11" ht="24" x14ac:dyDescent="0.4">
      <c r="A97" s="51"/>
      <c r="C97" s="75"/>
      <c r="D97" s="1" t="s">
        <v>1</v>
      </c>
      <c r="E97" s="6" t="s">
        <v>2</v>
      </c>
      <c r="F97" s="29" t="str">
        <f>IFERROR(F95*H97,"")</f>
        <v/>
      </c>
      <c r="H97" s="30" t="str">
        <f>IF(C97=3,4,IF(C97=4,5,IF(C97=5,4,IF(C97=6,4,"　"))))</f>
        <v>　</v>
      </c>
      <c r="I97" s="1" t="s">
        <v>3</v>
      </c>
      <c r="K97" s="51"/>
    </row>
    <row r="98" spans="1:11" ht="24" x14ac:dyDescent="0.4">
      <c r="A98" s="51"/>
      <c r="C98" s="76"/>
      <c r="D98" s="1" t="s">
        <v>1</v>
      </c>
      <c r="E98" s="6" t="s">
        <v>2</v>
      </c>
      <c r="F98" s="29" t="str">
        <f>IFERROR(F95*H98,"")</f>
        <v/>
      </c>
      <c r="H98" s="30" t="str">
        <f t="shared" ref="H98:H102" si="4">IF(C98=3,4,IF(C98=4,5,IF(C98=5,4,IF(C98=6,4,"　"))))</f>
        <v>　</v>
      </c>
      <c r="I98" s="1" t="s">
        <v>3</v>
      </c>
      <c r="K98" s="51"/>
    </row>
    <row r="99" spans="1:11" ht="24" x14ac:dyDescent="0.4">
      <c r="A99" s="51"/>
      <c r="C99" s="76"/>
      <c r="D99" s="1" t="s">
        <v>0</v>
      </c>
      <c r="E99" s="6" t="s">
        <v>2</v>
      </c>
      <c r="F99" s="29" t="str">
        <f>IFERROR(F95*H99,"")</f>
        <v/>
      </c>
      <c r="H99" s="30" t="str">
        <f t="shared" si="4"/>
        <v>　</v>
      </c>
      <c r="I99" s="1" t="s">
        <v>3</v>
      </c>
      <c r="K99" s="51"/>
    </row>
    <row r="100" spans="1:11" ht="24" x14ac:dyDescent="0.4">
      <c r="A100" s="51"/>
      <c r="C100" s="76"/>
      <c r="D100" s="1" t="s">
        <v>0</v>
      </c>
      <c r="E100" s="6" t="s">
        <v>2</v>
      </c>
      <c r="F100" s="29" t="str">
        <f>IFERROR(F95*H100,"")</f>
        <v/>
      </c>
      <c r="H100" s="30" t="str">
        <f t="shared" si="4"/>
        <v>　</v>
      </c>
      <c r="I100" s="1" t="s">
        <v>3</v>
      </c>
      <c r="K100" s="51"/>
    </row>
    <row r="101" spans="1:11" ht="24" x14ac:dyDescent="0.4">
      <c r="A101" s="51"/>
      <c r="C101" s="76"/>
      <c r="D101" s="1" t="s">
        <v>0</v>
      </c>
      <c r="E101" s="6" t="s">
        <v>2</v>
      </c>
      <c r="F101" s="29" t="str">
        <f>IFERROR(F95*H101,"")</f>
        <v/>
      </c>
      <c r="H101" s="30" t="str">
        <f t="shared" si="4"/>
        <v>　</v>
      </c>
      <c r="I101" s="1" t="s">
        <v>3</v>
      </c>
      <c r="K101" s="51"/>
    </row>
    <row r="102" spans="1:11" ht="24.75" thickBot="1" x14ac:dyDescent="0.45">
      <c r="A102" s="51"/>
      <c r="C102" s="77"/>
      <c r="D102" s="1" t="s">
        <v>0</v>
      </c>
      <c r="E102" s="6" t="s">
        <v>2</v>
      </c>
      <c r="F102" s="29" t="str">
        <f>IFERROR(F95*H102,"")</f>
        <v/>
      </c>
      <c r="H102" s="30" t="str">
        <f t="shared" si="4"/>
        <v>　</v>
      </c>
      <c r="I102" s="1" t="s">
        <v>3</v>
      </c>
      <c r="K102" s="51"/>
    </row>
    <row r="103" spans="1:11" ht="3" customHeight="1" thickBot="1" x14ac:dyDescent="0.45">
      <c r="A103" s="51"/>
      <c r="F103" s="29"/>
      <c r="H103" s="6" t="str">
        <f>IF(C103=8,3,IF(C103=9,4,IF(C103=10,4,IF(C103=11,3,IF(C103=12,3,IF(C103=1,3,"　"))))))</f>
        <v>　</v>
      </c>
      <c r="K103" s="51"/>
    </row>
    <row r="104" spans="1:11" ht="24.75" thickBot="1" x14ac:dyDescent="0.45">
      <c r="A104" s="51"/>
      <c r="D104" s="31" t="s">
        <v>15</v>
      </c>
      <c r="E104" s="1" t="s">
        <v>2</v>
      </c>
      <c r="F104" s="32">
        <f>SUM(F97:F102)</f>
        <v>0</v>
      </c>
      <c r="G104" s="27"/>
      <c r="H104" s="6">
        <f>SUM(H97:H103)</f>
        <v>0</v>
      </c>
      <c r="I104" s="1" t="s">
        <v>14</v>
      </c>
      <c r="K104" s="51"/>
    </row>
    <row r="105" spans="1:11" x14ac:dyDescent="0.4">
      <c r="A105" s="48"/>
      <c r="B105" s="49"/>
      <c r="C105" s="49"/>
      <c r="D105" s="48"/>
      <c r="E105" s="49"/>
      <c r="F105" s="56"/>
      <c r="G105" s="48"/>
      <c r="H105" s="49"/>
      <c r="I105" s="48"/>
      <c r="J105" s="48"/>
      <c r="K105" s="48"/>
    </row>
    <row r="106" spans="1:11" ht="12" customHeight="1" x14ac:dyDescent="0.4">
      <c r="A106" s="57"/>
      <c r="B106" s="58"/>
      <c r="C106" s="58"/>
      <c r="D106" s="57"/>
      <c r="E106" s="57"/>
      <c r="F106" s="59"/>
      <c r="G106" s="57"/>
      <c r="H106" s="58"/>
      <c r="I106" s="57"/>
      <c r="J106" s="57"/>
      <c r="K106" s="57"/>
    </row>
  </sheetData>
  <sheetProtection algorithmName="SHA-512" hashValue="2bn5G+h6c4qkSnn4H19LVs6oz5vUUka21fw9QTYNQsQ9SH9V+X15KeU2UwvqhzkqcI7HUDlx6WEQ0u4NiCyuaA==" saltValue="5a1tWGGh4N3axbrMY06Xpg==" spinCount="100000" sheet="1" objects="1" selectLockedCells="1"/>
  <mergeCells count="15">
    <mergeCell ref="B2:C2"/>
    <mergeCell ref="F2:I2"/>
    <mergeCell ref="H12:I12"/>
    <mergeCell ref="H54:I54"/>
    <mergeCell ref="B23:C23"/>
    <mergeCell ref="H33:I33"/>
    <mergeCell ref="F23:I23"/>
    <mergeCell ref="B44:C44"/>
    <mergeCell ref="F44:I44"/>
    <mergeCell ref="B65:C65"/>
    <mergeCell ref="F65:I65"/>
    <mergeCell ref="H75:I75"/>
    <mergeCell ref="B86:C86"/>
    <mergeCell ref="H96:I96"/>
    <mergeCell ref="F86:J86"/>
  </mergeCells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香坂幸次</dc:creator>
  <cp:lastModifiedBy>香坂幸次</cp:lastModifiedBy>
  <dcterms:created xsi:type="dcterms:W3CDTF">2020-07-03T03:10:21Z</dcterms:created>
  <dcterms:modified xsi:type="dcterms:W3CDTF">2021-07-14T20:05:49Z</dcterms:modified>
</cp:coreProperties>
</file>